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solympic-my.sharepoint.com/personal/peter_durben_usashooting_org/Documents/Desktop/USA Shooting/Pete 2022/Rifle Selection Procedures/"/>
    </mc:Choice>
  </mc:AlternateContent>
  <xr:revisionPtr revIDLastSave="26" documentId="8_{448FC48E-D950-4794-BB58-35DBC7E68DB3}" xr6:coauthVersionLast="47" xr6:coauthVersionMax="47" xr10:uidLastSave="{8E55A525-E3A9-4E08-846A-1595050671CF}"/>
  <bookViews>
    <workbookView xWindow="-110" yWindow="-110" windowWidth="19420" windowHeight="10420" firstSheet="7" activeTab="7" xr2:uid="{F53404A8-2A88-4962-943F-708E155A4138}"/>
  </bookViews>
  <sheets>
    <sheet name="MAR Data" sheetId="1" r:id="rId1"/>
    <sheet name="WAR Data" sheetId="9" r:id="rId2"/>
    <sheet name="MSB Data" sheetId="12" r:id="rId3"/>
    <sheet name="WSB Data" sheetId="13" r:id="rId4"/>
    <sheet name="ABP Chart" sheetId="2" r:id="rId5"/>
    <sheet name="Rank List AR" sheetId="7" r:id="rId6"/>
    <sheet name="Rank List SB" sheetId="14" r:id="rId7"/>
    <sheet name="Ranking for Publication" sheetId="17" r:id="rId8"/>
    <sheet name="Data Template"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240" i="13" l="1"/>
  <c r="CD239" i="13"/>
  <c r="CD238" i="13"/>
  <c r="CD133" i="13"/>
  <c r="CD132" i="13"/>
  <c r="CD131" i="13"/>
  <c r="CD74" i="13"/>
  <c r="CD73" i="13"/>
  <c r="CD72" i="13"/>
  <c r="BE240" i="13"/>
  <c r="BE239" i="13"/>
  <c r="BE238" i="13"/>
  <c r="BE133" i="13"/>
  <c r="BE132" i="13"/>
  <c r="BE131" i="13"/>
  <c r="BE74" i="13"/>
  <c r="BE73" i="13"/>
  <c r="BE72" i="13"/>
  <c r="CH240" i="13"/>
  <c r="CG240" i="13"/>
  <c r="CF240" i="13"/>
  <c r="CE240" i="13"/>
  <c r="CH239" i="13"/>
  <c r="CG239" i="13"/>
  <c r="CF239" i="13"/>
  <c r="CE239" i="13"/>
  <c r="CH238" i="13"/>
  <c r="CG238" i="13"/>
  <c r="CF238" i="13"/>
  <c r="CE238" i="13"/>
  <c r="CH133" i="13"/>
  <c r="CG133" i="13"/>
  <c r="CF133" i="13"/>
  <c r="CE133" i="13"/>
  <c r="CH132" i="13"/>
  <c r="CG132" i="13"/>
  <c r="CF132" i="13"/>
  <c r="CE132" i="13"/>
  <c r="CH131" i="13"/>
  <c r="CG131" i="13"/>
  <c r="CF131" i="13"/>
  <c r="CE131" i="13"/>
  <c r="CH74" i="13"/>
  <c r="CG74" i="13"/>
  <c r="CF74" i="13"/>
  <c r="CE74" i="13"/>
  <c r="CH73" i="13"/>
  <c r="CG73" i="13"/>
  <c r="CF73" i="13"/>
  <c r="CE73" i="13"/>
  <c r="CH72" i="13"/>
  <c r="CG72" i="13"/>
  <c r="CF72" i="13"/>
  <c r="CE72" i="13"/>
  <c r="CH192" i="12"/>
  <c r="CG192" i="12"/>
  <c r="CF192" i="12"/>
  <c r="CE192" i="12"/>
  <c r="CH191" i="12"/>
  <c r="CG191" i="12"/>
  <c r="CF191" i="12"/>
  <c r="CE191" i="12"/>
  <c r="CH190" i="12"/>
  <c r="CG190" i="12"/>
  <c r="CF190" i="12"/>
  <c r="CE190" i="12"/>
  <c r="CH129" i="12"/>
  <c r="CG129" i="12"/>
  <c r="CF129" i="12"/>
  <c r="CE129" i="12"/>
  <c r="CH128" i="12"/>
  <c r="CG128" i="12"/>
  <c r="CF128" i="12"/>
  <c r="CE128" i="12"/>
  <c r="CH127" i="12"/>
  <c r="CG127" i="12"/>
  <c r="CF127" i="12"/>
  <c r="CE127" i="12"/>
  <c r="CH70" i="12"/>
  <c r="CG70" i="12"/>
  <c r="CF70" i="12"/>
  <c r="CE70" i="12"/>
  <c r="CH69" i="12"/>
  <c r="CG69" i="12"/>
  <c r="CF69" i="12"/>
  <c r="CE69" i="12"/>
  <c r="CH68" i="12"/>
  <c r="CG68" i="12"/>
  <c r="CF68" i="12"/>
  <c r="CE68" i="12"/>
  <c r="CU184" i="1"/>
  <c r="CT184" i="1"/>
  <c r="CS184" i="1"/>
  <c r="CR184" i="1"/>
  <c r="CQ184" i="1"/>
  <c r="CU183" i="1"/>
  <c r="CT183" i="1"/>
  <c r="CS183" i="1"/>
  <c r="CR183" i="1"/>
  <c r="CQ183" i="1"/>
  <c r="CU182" i="1"/>
  <c r="CT182" i="1"/>
  <c r="CS182" i="1"/>
  <c r="CR182" i="1"/>
  <c r="CQ182" i="1"/>
  <c r="CU121" i="1"/>
  <c r="CT121" i="1"/>
  <c r="CS121" i="1"/>
  <c r="CR121" i="1"/>
  <c r="CQ121" i="1"/>
  <c r="CU120" i="1"/>
  <c r="CT120" i="1"/>
  <c r="CS120" i="1"/>
  <c r="CR120" i="1"/>
  <c r="CQ120" i="1"/>
  <c r="CU119" i="1"/>
  <c r="CT119" i="1"/>
  <c r="CS119" i="1"/>
  <c r="CR119" i="1"/>
  <c r="CQ119" i="1"/>
  <c r="CU70" i="1"/>
  <c r="CT70" i="1"/>
  <c r="CS70" i="1"/>
  <c r="CR70" i="1"/>
  <c r="CQ70" i="1"/>
  <c r="CU69" i="1"/>
  <c r="CT69" i="1"/>
  <c r="CS69" i="1"/>
  <c r="CR69" i="1"/>
  <c r="CQ69" i="1"/>
  <c r="CU68" i="1"/>
  <c r="CT68" i="1"/>
  <c r="CS68" i="1"/>
  <c r="CR68" i="1"/>
  <c r="CQ68" i="1"/>
  <c r="CR244" i="9"/>
  <c r="CQ244" i="9"/>
  <c r="CP244" i="9"/>
  <c r="CO244" i="9"/>
  <c r="CN244" i="9"/>
  <c r="CR243" i="9"/>
  <c r="CQ243" i="9"/>
  <c r="CP243" i="9"/>
  <c r="CO243" i="9"/>
  <c r="CN243" i="9"/>
  <c r="CR242" i="9"/>
  <c r="CQ242" i="9"/>
  <c r="CP242" i="9"/>
  <c r="CO242" i="9"/>
  <c r="CN242" i="9"/>
  <c r="CR129" i="9"/>
  <c r="CQ129" i="9"/>
  <c r="CP129" i="9"/>
  <c r="CO129" i="9"/>
  <c r="CN129" i="9"/>
  <c r="CR128" i="9"/>
  <c r="CQ128" i="9"/>
  <c r="CP128" i="9"/>
  <c r="CO128" i="9"/>
  <c r="CN128" i="9"/>
  <c r="CR127" i="9"/>
  <c r="CQ127" i="9"/>
  <c r="CP127" i="9"/>
  <c r="CO127" i="9"/>
  <c r="CN127" i="9"/>
  <c r="CR78" i="9"/>
  <c r="CQ78" i="9"/>
  <c r="CP78" i="9"/>
  <c r="CO78" i="9"/>
  <c r="CN78" i="9"/>
  <c r="CR77" i="9"/>
  <c r="CQ77" i="9"/>
  <c r="CP77" i="9"/>
  <c r="CO77" i="9"/>
  <c r="CN77" i="9"/>
  <c r="CR76" i="9"/>
  <c r="CQ76" i="9"/>
  <c r="CP76" i="9"/>
  <c r="CO76" i="9"/>
  <c r="CN76" i="9"/>
  <c r="CB240" i="13"/>
  <c r="CA240" i="13"/>
  <c r="CB239" i="13"/>
  <c r="CA239" i="13"/>
  <c r="CB238" i="13"/>
  <c r="CA238" i="13"/>
  <c r="CB133" i="13"/>
  <c r="CA133" i="13"/>
  <c r="CB132" i="13"/>
  <c r="CA132" i="13"/>
  <c r="CB131" i="13"/>
  <c r="CA131" i="13"/>
  <c r="CB74" i="13"/>
  <c r="CA74" i="13"/>
  <c r="CB73" i="13"/>
  <c r="CA73" i="13"/>
  <c r="CB72" i="13"/>
  <c r="CA72" i="13"/>
  <c r="CC192" i="12"/>
  <c r="CB192" i="12"/>
  <c r="CC191" i="12"/>
  <c r="CB191" i="12"/>
  <c r="CC190" i="12"/>
  <c r="CB190" i="12"/>
  <c r="CC129" i="12"/>
  <c r="CB129" i="12"/>
  <c r="CC128" i="12"/>
  <c r="CB128" i="12"/>
  <c r="CC127" i="12"/>
  <c r="CB127" i="12"/>
  <c r="CC70" i="12"/>
  <c r="CB70" i="12"/>
  <c r="CC69" i="12"/>
  <c r="CB69" i="12"/>
  <c r="CC68" i="12"/>
  <c r="CB68" i="12"/>
  <c r="CL244" i="9"/>
  <c r="CK244" i="9"/>
  <c r="CL243" i="9"/>
  <c r="CK243" i="9"/>
  <c r="CL242" i="9"/>
  <c r="CK242" i="9"/>
  <c r="CL129" i="9"/>
  <c r="CK129" i="9"/>
  <c r="CL128" i="9"/>
  <c r="CK128" i="9"/>
  <c r="CL127" i="9"/>
  <c r="CK127" i="9"/>
  <c r="CL78" i="9"/>
  <c r="CK78" i="9"/>
  <c r="CL77" i="9"/>
  <c r="CK77" i="9"/>
  <c r="CL76" i="9"/>
  <c r="CK76" i="9"/>
  <c r="CP184" i="1"/>
  <c r="CO184" i="1"/>
  <c r="CN184" i="1"/>
  <c r="CP183" i="1"/>
  <c r="CO183" i="1"/>
  <c r="CN183" i="1"/>
  <c r="CP182" i="1"/>
  <c r="CO182" i="1"/>
  <c r="CN182" i="1"/>
  <c r="CP121" i="1"/>
  <c r="CO121" i="1"/>
  <c r="CN121" i="1"/>
  <c r="CP120" i="1"/>
  <c r="CO120" i="1"/>
  <c r="CN120" i="1"/>
  <c r="CP119" i="1"/>
  <c r="CO119" i="1"/>
  <c r="CN119" i="1"/>
  <c r="CP70" i="1"/>
  <c r="CO70" i="1"/>
  <c r="CN70" i="1"/>
  <c r="CP69" i="1"/>
  <c r="CO69" i="1"/>
  <c r="CN69" i="1"/>
  <c r="CP68" i="1"/>
  <c r="CO68" i="1"/>
  <c r="CN68" i="1"/>
  <c r="O224" i="13"/>
  <c r="N224" i="13"/>
  <c r="M224" i="13"/>
  <c r="L224" i="13"/>
  <c r="K224" i="13"/>
  <c r="I224" i="13"/>
  <c r="CL223" i="13"/>
  <c r="X223" i="13"/>
  <c r="L72" i="14" s="1"/>
  <c r="O223" i="13"/>
  <c r="N223" i="13"/>
  <c r="M223" i="13"/>
  <c r="L223" i="13"/>
  <c r="K223" i="13"/>
  <c r="F223" i="13"/>
  <c r="G223" i="13" s="1"/>
  <c r="M72" i="14" s="1"/>
  <c r="D223" i="13"/>
  <c r="C223" i="13"/>
  <c r="O220" i="13"/>
  <c r="N220" i="13"/>
  <c r="M220" i="13"/>
  <c r="L220" i="13"/>
  <c r="K220" i="13"/>
  <c r="I220" i="13"/>
  <c r="CL219" i="13"/>
  <c r="X219" i="13"/>
  <c r="L71" i="14" s="1"/>
  <c r="O219" i="13"/>
  <c r="N219" i="13"/>
  <c r="M219" i="13"/>
  <c r="L219" i="13"/>
  <c r="K219" i="13"/>
  <c r="F219" i="13"/>
  <c r="G219" i="13" s="1"/>
  <c r="M71" i="14" s="1"/>
  <c r="D219" i="13"/>
  <c r="C219" i="13"/>
  <c r="Q223" i="13" l="1"/>
  <c r="Q219" i="13"/>
  <c r="N71" i="14" s="1"/>
  <c r="R223" i="13"/>
  <c r="O72" i="14" s="1"/>
  <c r="R219" i="13"/>
  <c r="O71" i="14" s="1"/>
  <c r="N72" i="14"/>
  <c r="O232" i="9"/>
  <c r="N232" i="9"/>
  <c r="M232" i="9"/>
  <c r="L232" i="9"/>
  <c r="K232" i="9"/>
  <c r="I232" i="9"/>
  <c r="CV231" i="9"/>
  <c r="X231" i="9"/>
  <c r="L74" i="7" s="1"/>
  <c r="O231" i="9"/>
  <c r="N231" i="9"/>
  <c r="M231" i="9"/>
  <c r="L231" i="9"/>
  <c r="K231" i="9"/>
  <c r="F231" i="9"/>
  <c r="G231" i="9" s="1"/>
  <c r="M74" i="7" s="1"/>
  <c r="D231" i="9"/>
  <c r="C231" i="9"/>
  <c r="O228" i="9"/>
  <c r="N228" i="9"/>
  <c r="M228" i="9"/>
  <c r="L228" i="9"/>
  <c r="K228" i="9"/>
  <c r="I228" i="9"/>
  <c r="CV227" i="9"/>
  <c r="X227" i="9"/>
  <c r="L73" i="7" s="1"/>
  <c r="O227" i="9"/>
  <c r="N227" i="9"/>
  <c r="M227" i="9"/>
  <c r="L227" i="9"/>
  <c r="K227" i="9"/>
  <c r="F227" i="9"/>
  <c r="G227" i="9" s="1"/>
  <c r="M73" i="7" s="1"/>
  <c r="D227" i="9"/>
  <c r="C227" i="9"/>
  <c r="Q231" i="9" l="1"/>
  <c r="N74" i="7" s="1"/>
  <c r="Q227" i="9"/>
  <c r="N73" i="7" s="1"/>
  <c r="U219" i="13"/>
  <c r="P71" i="14" s="1"/>
  <c r="U223" i="13"/>
  <c r="R227" i="9"/>
  <c r="O73" i="7" s="1"/>
  <c r="R231" i="9"/>
  <c r="O74" i="7" s="1"/>
  <c r="F239" i="9"/>
  <c r="G239" i="9" s="1"/>
  <c r="M76" i="7" s="1"/>
  <c r="F235" i="9"/>
  <c r="G235" i="9" s="1"/>
  <c r="M75" i="7" s="1"/>
  <c r="F223" i="9"/>
  <c r="G223" i="9" s="1"/>
  <c r="M62" i="7" s="1"/>
  <c r="D239" i="9"/>
  <c r="D235" i="9"/>
  <c r="D223" i="9"/>
  <c r="C223" i="9"/>
  <c r="C239" i="9"/>
  <c r="C235" i="9"/>
  <c r="O224" i="9"/>
  <c r="N224" i="9"/>
  <c r="M224" i="9"/>
  <c r="L224" i="9"/>
  <c r="K224" i="9"/>
  <c r="I224" i="9"/>
  <c r="CV223" i="9"/>
  <c r="X223" i="9"/>
  <c r="L62" i="7" s="1"/>
  <c r="O223" i="9"/>
  <c r="N223" i="9"/>
  <c r="M223" i="9"/>
  <c r="L223" i="9"/>
  <c r="K223" i="9"/>
  <c r="O236" i="9"/>
  <c r="N236" i="9"/>
  <c r="M236" i="9"/>
  <c r="L236" i="9"/>
  <c r="K236" i="9"/>
  <c r="I236" i="9"/>
  <c r="CV235" i="9"/>
  <c r="X235" i="9"/>
  <c r="L75" i="7" s="1"/>
  <c r="O235" i="9"/>
  <c r="N235" i="9"/>
  <c r="M235" i="9"/>
  <c r="L235" i="9"/>
  <c r="K235" i="9"/>
  <c r="CH182" i="1"/>
  <c r="CI182" i="1"/>
  <c r="CH183" i="1"/>
  <c r="CI183" i="1"/>
  <c r="CH184" i="1"/>
  <c r="CI184" i="1"/>
  <c r="CH119" i="1"/>
  <c r="CI119" i="1"/>
  <c r="CH120" i="1"/>
  <c r="CI120" i="1"/>
  <c r="CH121" i="1"/>
  <c r="CI121" i="1"/>
  <c r="CH68" i="1"/>
  <c r="CI68" i="1"/>
  <c r="CH69" i="1"/>
  <c r="CI69" i="1"/>
  <c r="CH70" i="1"/>
  <c r="CI70" i="1"/>
  <c r="CE242" i="9"/>
  <c r="CF242" i="9"/>
  <c r="CE243" i="9"/>
  <c r="CF243" i="9"/>
  <c r="CE244" i="9"/>
  <c r="CF244" i="9"/>
  <c r="CE76" i="9"/>
  <c r="CF76" i="9"/>
  <c r="CE77" i="9"/>
  <c r="CF77" i="9"/>
  <c r="CE78" i="9"/>
  <c r="CF78" i="9"/>
  <c r="CE127" i="9"/>
  <c r="CF127" i="9"/>
  <c r="CE128" i="9"/>
  <c r="CF128" i="9"/>
  <c r="CE129" i="9"/>
  <c r="CF129" i="9"/>
  <c r="V221" i="13" l="1"/>
  <c r="V220" i="13"/>
  <c r="U221" i="13"/>
  <c r="T221" i="13"/>
  <c r="V218" i="13"/>
  <c r="T219" i="13"/>
  <c r="T218" i="13"/>
  <c r="U218" i="13"/>
  <c r="U220" i="13"/>
  <c r="V219" i="13"/>
  <c r="T220" i="13"/>
  <c r="P72" i="14"/>
  <c r="T223" i="13"/>
  <c r="V223" i="13"/>
  <c r="V224" i="13"/>
  <c r="U224" i="13"/>
  <c r="V222" i="13"/>
  <c r="T224" i="13"/>
  <c r="V225" i="13"/>
  <c r="U222" i="13"/>
  <c r="U225" i="13"/>
  <c r="T222" i="13"/>
  <c r="T225" i="13"/>
  <c r="Q235" i="9"/>
  <c r="N75" i="7" s="1"/>
  <c r="U231" i="9"/>
  <c r="T230" i="9" s="1"/>
  <c r="U227" i="9"/>
  <c r="R223" i="9"/>
  <c r="O62" i="7" s="1"/>
  <c r="R235" i="9"/>
  <c r="Q223" i="9"/>
  <c r="AL190" i="12"/>
  <c r="AL191" i="12"/>
  <c r="AL192" i="12"/>
  <c r="F187" i="12"/>
  <c r="F65" i="12"/>
  <c r="BX192" i="12"/>
  <c r="BX191" i="12"/>
  <c r="BX190" i="12"/>
  <c r="BX129" i="12"/>
  <c r="BX128" i="12"/>
  <c r="BX127" i="12"/>
  <c r="BX70" i="12"/>
  <c r="BX69" i="12"/>
  <c r="BX68" i="12"/>
  <c r="BZ192" i="12"/>
  <c r="BY192" i="12"/>
  <c r="BZ191" i="12"/>
  <c r="BY191" i="12"/>
  <c r="BZ190" i="12"/>
  <c r="BY190" i="12"/>
  <c r="BZ129" i="12"/>
  <c r="BY129" i="12"/>
  <c r="BZ128" i="12"/>
  <c r="BY128" i="12"/>
  <c r="BZ127" i="12"/>
  <c r="BY127" i="12"/>
  <c r="BZ70" i="12"/>
  <c r="BY70" i="12"/>
  <c r="BZ69" i="12"/>
  <c r="BY69" i="12"/>
  <c r="BZ68" i="12"/>
  <c r="BY68" i="12"/>
  <c r="CM184" i="1"/>
  <c r="CL184" i="1"/>
  <c r="CK184" i="1"/>
  <c r="CM183" i="1"/>
  <c r="CL183" i="1"/>
  <c r="CK183" i="1"/>
  <c r="CM182" i="1"/>
  <c r="CL182" i="1"/>
  <c r="CK182" i="1"/>
  <c r="CM121" i="1"/>
  <c r="CL121" i="1"/>
  <c r="CK121" i="1"/>
  <c r="CM120" i="1"/>
  <c r="CL120" i="1"/>
  <c r="CK120" i="1"/>
  <c r="CM119" i="1"/>
  <c r="CL119" i="1"/>
  <c r="CK119" i="1"/>
  <c r="CM70" i="1"/>
  <c r="CL70" i="1"/>
  <c r="CK70" i="1"/>
  <c r="CM69" i="1"/>
  <c r="CL69" i="1"/>
  <c r="CK69" i="1"/>
  <c r="CM68" i="1"/>
  <c r="CL68" i="1"/>
  <c r="CK68" i="1"/>
  <c r="CM244" i="9"/>
  <c r="CJ244" i="9"/>
  <c r="CI244" i="9"/>
  <c r="CH244" i="9"/>
  <c r="CG244" i="9"/>
  <c r="CM243" i="9"/>
  <c r="CJ243" i="9"/>
  <c r="CI243" i="9"/>
  <c r="CH243" i="9"/>
  <c r="CG243" i="9"/>
  <c r="CM242" i="9"/>
  <c r="CJ242" i="9"/>
  <c r="CI242" i="9"/>
  <c r="CH242" i="9"/>
  <c r="CG242" i="9"/>
  <c r="CM129" i="9"/>
  <c r="CJ129" i="9"/>
  <c r="CI129" i="9"/>
  <c r="CH129" i="9"/>
  <c r="CG129" i="9"/>
  <c r="CM128" i="9"/>
  <c r="CJ128" i="9"/>
  <c r="CI128" i="9"/>
  <c r="CH128" i="9"/>
  <c r="CG128" i="9"/>
  <c r="CM127" i="9"/>
  <c r="CJ127" i="9"/>
  <c r="CI127" i="9"/>
  <c r="CH127" i="9"/>
  <c r="CG127" i="9"/>
  <c r="CM78" i="9"/>
  <c r="CJ78" i="9"/>
  <c r="CI78" i="9"/>
  <c r="CH78" i="9"/>
  <c r="CG78" i="9"/>
  <c r="CM77" i="9"/>
  <c r="CJ77" i="9"/>
  <c r="CI77" i="9"/>
  <c r="CH77" i="9"/>
  <c r="CG77" i="9"/>
  <c r="CM76" i="9"/>
  <c r="CJ76" i="9"/>
  <c r="CI76" i="9"/>
  <c r="CH76" i="9"/>
  <c r="CG76" i="9"/>
  <c r="CC240" i="13"/>
  <c r="BZ240" i="13"/>
  <c r="BY240" i="13"/>
  <c r="BX240" i="13"/>
  <c r="CC239" i="13"/>
  <c r="BZ239" i="13"/>
  <c r="BY239" i="13"/>
  <c r="BX239" i="13"/>
  <c r="CC238" i="13"/>
  <c r="BZ238" i="13"/>
  <c r="BY238" i="13"/>
  <c r="BX238" i="13"/>
  <c r="CC133" i="13"/>
  <c r="BZ133" i="13"/>
  <c r="BY133" i="13"/>
  <c r="BX133" i="13"/>
  <c r="CC132" i="13"/>
  <c r="BZ132" i="13"/>
  <c r="BY132" i="13"/>
  <c r="BX132" i="13"/>
  <c r="CC131" i="13"/>
  <c r="BZ131" i="13"/>
  <c r="BY131" i="13"/>
  <c r="BX131" i="13"/>
  <c r="CC74" i="13"/>
  <c r="BZ74" i="13"/>
  <c r="BY74" i="13"/>
  <c r="BX74" i="13"/>
  <c r="CC73" i="13"/>
  <c r="BZ73" i="13"/>
  <c r="BY73" i="13"/>
  <c r="BX73" i="13"/>
  <c r="CC72" i="13"/>
  <c r="BZ72" i="13"/>
  <c r="BY72" i="13"/>
  <c r="BX72" i="13"/>
  <c r="CD192" i="12"/>
  <c r="CA192" i="12"/>
  <c r="BW192" i="12"/>
  <c r="CD191" i="12"/>
  <c r="CA191" i="12"/>
  <c r="BW191" i="12"/>
  <c r="CD190" i="12"/>
  <c r="CA190" i="12"/>
  <c r="BW190" i="12"/>
  <c r="CD129" i="12"/>
  <c r="CA129" i="12"/>
  <c r="BW129" i="12"/>
  <c r="CD128" i="12"/>
  <c r="CA128" i="12"/>
  <c r="BW128" i="12"/>
  <c r="CD127" i="12"/>
  <c r="CA127" i="12"/>
  <c r="BW127" i="12"/>
  <c r="CD70" i="12"/>
  <c r="CA70" i="12"/>
  <c r="BW70" i="12"/>
  <c r="CD69" i="12"/>
  <c r="CA69" i="12"/>
  <c r="BW69" i="12"/>
  <c r="CD68" i="12"/>
  <c r="CA68" i="12"/>
  <c r="BW68" i="12"/>
  <c r="BU192" i="12"/>
  <c r="BT192" i="12"/>
  <c r="BU191" i="12"/>
  <c r="BT191" i="12"/>
  <c r="BU190" i="12"/>
  <c r="BT190" i="12"/>
  <c r="BU129" i="12"/>
  <c r="BT129" i="12"/>
  <c r="BU128" i="12"/>
  <c r="BT128" i="12"/>
  <c r="BU127" i="12"/>
  <c r="BT127" i="12"/>
  <c r="BU70" i="12"/>
  <c r="BT70" i="12"/>
  <c r="BU69" i="12"/>
  <c r="BT69" i="12"/>
  <c r="BU68" i="12"/>
  <c r="BT68" i="12"/>
  <c r="BV240" i="13"/>
  <c r="BU240" i="13"/>
  <c r="BT240" i="13"/>
  <c r="BV239" i="13"/>
  <c r="BU239" i="13"/>
  <c r="BT239" i="13"/>
  <c r="BV238" i="13"/>
  <c r="BU238" i="13"/>
  <c r="BT238" i="13"/>
  <c r="BV133" i="13"/>
  <c r="BU133" i="13"/>
  <c r="BT133" i="13"/>
  <c r="BV132" i="13"/>
  <c r="BU132" i="13"/>
  <c r="BT132" i="13"/>
  <c r="BV131" i="13"/>
  <c r="BU131" i="13"/>
  <c r="BT131" i="13"/>
  <c r="BV74" i="13"/>
  <c r="BU74" i="13"/>
  <c r="BT74" i="13"/>
  <c r="BV73" i="13"/>
  <c r="BU73" i="13"/>
  <c r="BT73" i="13"/>
  <c r="BV72" i="13"/>
  <c r="BU72" i="13"/>
  <c r="BT72" i="13"/>
  <c r="CC244" i="9"/>
  <c r="CB244" i="9"/>
  <c r="CA244" i="9"/>
  <c r="BZ244" i="9"/>
  <c r="CC243" i="9"/>
  <c r="CB243" i="9"/>
  <c r="CA243" i="9"/>
  <c r="BZ243" i="9"/>
  <c r="CC242" i="9"/>
  <c r="CB242" i="9"/>
  <c r="CA242" i="9"/>
  <c r="BZ242" i="9"/>
  <c r="CC129" i="9"/>
  <c r="CB129" i="9"/>
  <c r="CA129" i="9"/>
  <c r="BZ129" i="9"/>
  <c r="CC128" i="9"/>
  <c r="CB128" i="9"/>
  <c r="CA128" i="9"/>
  <c r="BZ128" i="9"/>
  <c r="CC127" i="9"/>
  <c r="CB127" i="9"/>
  <c r="CA127" i="9"/>
  <c r="BZ127" i="9"/>
  <c r="CC78" i="9"/>
  <c r="CB78" i="9"/>
  <c r="CA78" i="9"/>
  <c r="BZ78" i="9"/>
  <c r="CC77" i="9"/>
  <c r="CB77" i="9"/>
  <c r="CA77" i="9"/>
  <c r="BZ77" i="9"/>
  <c r="CC76" i="9"/>
  <c r="CB76" i="9"/>
  <c r="CA76" i="9"/>
  <c r="BZ76" i="9"/>
  <c r="CJ184" i="1"/>
  <c r="CG184" i="1"/>
  <c r="CF184" i="1"/>
  <c r="CE184" i="1"/>
  <c r="CJ183" i="1"/>
  <c r="CG183" i="1"/>
  <c r="CF183" i="1"/>
  <c r="CE183" i="1"/>
  <c r="CJ182" i="1"/>
  <c r="CG182" i="1"/>
  <c r="CF182" i="1"/>
  <c r="CE182" i="1"/>
  <c r="CJ121" i="1"/>
  <c r="CG121" i="1"/>
  <c r="CF121" i="1"/>
  <c r="CE121" i="1"/>
  <c r="CJ120" i="1"/>
  <c r="CG120" i="1"/>
  <c r="CF120" i="1"/>
  <c r="CE120" i="1"/>
  <c r="CJ119" i="1"/>
  <c r="CG119" i="1"/>
  <c r="CF119" i="1"/>
  <c r="CE119" i="1"/>
  <c r="CJ70" i="1"/>
  <c r="CG70" i="1"/>
  <c r="CF70" i="1"/>
  <c r="CE70" i="1"/>
  <c r="CJ69" i="1"/>
  <c r="CG69" i="1"/>
  <c r="CF69" i="1"/>
  <c r="CE69" i="1"/>
  <c r="CJ68" i="1"/>
  <c r="CG68" i="1"/>
  <c r="CF68" i="1"/>
  <c r="CE68" i="1"/>
  <c r="BS192" i="12"/>
  <c r="BR192" i="12"/>
  <c r="BS191" i="12"/>
  <c r="BR191" i="12"/>
  <c r="BS190" i="12"/>
  <c r="BR190" i="12"/>
  <c r="BS129" i="12"/>
  <c r="BR129" i="12"/>
  <c r="BS128" i="12"/>
  <c r="BR128" i="12"/>
  <c r="BS127" i="12"/>
  <c r="BR127" i="12"/>
  <c r="BS70" i="12"/>
  <c r="BR70" i="12"/>
  <c r="BS69" i="12"/>
  <c r="BR69" i="12"/>
  <c r="BS68" i="12"/>
  <c r="BR68" i="12"/>
  <c r="BS240" i="13"/>
  <c r="BR240" i="13"/>
  <c r="BS239" i="13"/>
  <c r="BR239" i="13"/>
  <c r="BS238" i="13"/>
  <c r="BR238" i="13"/>
  <c r="BS133" i="13"/>
  <c r="BR133" i="13"/>
  <c r="BS132" i="13"/>
  <c r="BR132" i="13"/>
  <c r="BS131" i="13"/>
  <c r="BR131" i="13"/>
  <c r="BS74" i="13"/>
  <c r="BR74" i="13"/>
  <c r="BS73" i="13"/>
  <c r="BR73" i="13"/>
  <c r="BS72" i="13"/>
  <c r="BR72" i="13"/>
  <c r="BQ192" i="12"/>
  <c r="BP192" i="12"/>
  <c r="BQ191" i="12"/>
  <c r="BP191" i="12"/>
  <c r="BQ190" i="12"/>
  <c r="BP190" i="12"/>
  <c r="BQ129" i="12"/>
  <c r="BP129" i="12"/>
  <c r="BQ128" i="12"/>
  <c r="BP128" i="12"/>
  <c r="BQ127" i="12"/>
  <c r="BP127" i="12"/>
  <c r="BQ70" i="12"/>
  <c r="BP70" i="12"/>
  <c r="BQ69" i="12"/>
  <c r="BP69" i="12"/>
  <c r="BQ68" i="12"/>
  <c r="BP68" i="12"/>
  <c r="BQ240" i="13"/>
  <c r="BQ239" i="13"/>
  <c r="BQ238" i="13"/>
  <c r="BQ133" i="13"/>
  <c r="BQ132" i="13"/>
  <c r="BQ131" i="13"/>
  <c r="BQ74" i="13"/>
  <c r="BQ73" i="13"/>
  <c r="BQ72" i="13"/>
  <c r="BY244" i="9"/>
  <c r="BX244" i="9"/>
  <c r="BW244" i="9"/>
  <c r="BY243" i="9"/>
  <c r="BX243" i="9"/>
  <c r="BW243" i="9"/>
  <c r="BY242" i="9"/>
  <c r="BX242" i="9"/>
  <c r="BW242" i="9"/>
  <c r="BY129" i="9"/>
  <c r="BX129" i="9"/>
  <c r="BW129" i="9"/>
  <c r="BY128" i="9"/>
  <c r="BX128" i="9"/>
  <c r="BW128" i="9"/>
  <c r="BY127" i="9"/>
  <c r="BX127" i="9"/>
  <c r="BW127" i="9"/>
  <c r="BY78" i="9"/>
  <c r="BX78" i="9"/>
  <c r="BW78" i="9"/>
  <c r="BY77" i="9"/>
  <c r="BX77" i="9"/>
  <c r="BW77" i="9"/>
  <c r="BY76" i="9"/>
  <c r="BX76" i="9"/>
  <c r="BW76" i="9"/>
  <c r="CB184" i="1"/>
  <c r="CA184" i="1"/>
  <c r="BZ184" i="1"/>
  <c r="CB183" i="1"/>
  <c r="CA183" i="1"/>
  <c r="BZ183" i="1"/>
  <c r="CB182" i="1"/>
  <c r="CA182" i="1"/>
  <c r="BZ182" i="1"/>
  <c r="CB121" i="1"/>
  <c r="CA121" i="1"/>
  <c r="BZ121" i="1"/>
  <c r="CB120" i="1"/>
  <c r="CA120" i="1"/>
  <c r="BZ120" i="1"/>
  <c r="CB119" i="1"/>
  <c r="CA119" i="1"/>
  <c r="BZ119" i="1"/>
  <c r="CB70" i="1"/>
  <c r="CA70" i="1"/>
  <c r="BZ70" i="1"/>
  <c r="CB69" i="1"/>
  <c r="CA69" i="1"/>
  <c r="BZ69" i="1"/>
  <c r="CB68" i="1"/>
  <c r="CA68" i="1"/>
  <c r="BZ68" i="1"/>
  <c r="BL240" i="13"/>
  <c r="BL239" i="13"/>
  <c r="BL238" i="13"/>
  <c r="BL133" i="13"/>
  <c r="BL132" i="13"/>
  <c r="BL131" i="13"/>
  <c r="BL74" i="13"/>
  <c r="BL73" i="13"/>
  <c r="BL72" i="13"/>
  <c r="BJ192" i="12"/>
  <c r="BJ191" i="12"/>
  <c r="BJ190" i="12"/>
  <c r="BJ129" i="12"/>
  <c r="BJ128" i="12"/>
  <c r="BJ127" i="12"/>
  <c r="BJ70" i="12"/>
  <c r="BJ69" i="12"/>
  <c r="BJ68" i="12"/>
  <c r="BO192" i="12"/>
  <c r="BN192" i="12"/>
  <c r="BO191" i="12"/>
  <c r="BN191" i="12"/>
  <c r="BO190" i="12"/>
  <c r="BN190" i="12"/>
  <c r="BO129" i="12"/>
  <c r="BN129" i="12"/>
  <c r="BO128" i="12"/>
  <c r="BN128" i="12"/>
  <c r="BO127" i="12"/>
  <c r="BN127" i="12"/>
  <c r="BO70" i="12"/>
  <c r="BN70" i="12"/>
  <c r="BO69" i="12"/>
  <c r="BN69" i="12"/>
  <c r="BO68" i="12"/>
  <c r="BN68" i="12"/>
  <c r="BS244" i="9"/>
  <c r="BR244" i="9"/>
  <c r="BS243" i="9"/>
  <c r="BR243" i="9"/>
  <c r="BS242" i="9"/>
  <c r="BR242" i="9"/>
  <c r="BS129" i="9"/>
  <c r="BR129" i="9"/>
  <c r="BS128" i="9"/>
  <c r="BR128" i="9"/>
  <c r="BS127" i="9"/>
  <c r="BR127" i="9"/>
  <c r="BS78" i="9"/>
  <c r="BR78" i="9"/>
  <c r="BS77" i="9"/>
  <c r="BR77" i="9"/>
  <c r="BS76" i="9"/>
  <c r="BR76" i="9"/>
  <c r="BW184" i="1"/>
  <c r="BV184" i="1"/>
  <c r="BW183" i="1"/>
  <c r="BV183" i="1"/>
  <c r="BW182" i="1"/>
  <c r="BV182" i="1"/>
  <c r="BW121" i="1"/>
  <c r="BV121" i="1"/>
  <c r="BW120" i="1"/>
  <c r="BV120" i="1"/>
  <c r="BW119" i="1"/>
  <c r="BV119" i="1"/>
  <c r="BW70" i="1"/>
  <c r="BV70" i="1"/>
  <c r="BW69" i="1"/>
  <c r="BV69" i="1"/>
  <c r="BW68" i="1"/>
  <c r="BV68" i="1"/>
  <c r="CD184" i="1"/>
  <c r="O232" i="13"/>
  <c r="N232" i="13"/>
  <c r="M232" i="13"/>
  <c r="L232" i="13"/>
  <c r="K232" i="13"/>
  <c r="I232" i="13"/>
  <c r="CL231" i="13"/>
  <c r="X231" i="13"/>
  <c r="L74" i="14" s="1"/>
  <c r="O231" i="13"/>
  <c r="N231" i="13"/>
  <c r="M231" i="13"/>
  <c r="L231" i="13"/>
  <c r="K231" i="13"/>
  <c r="F231" i="13"/>
  <c r="G231" i="13" s="1"/>
  <c r="M74" i="14" s="1"/>
  <c r="D231" i="13"/>
  <c r="C231" i="13"/>
  <c r="O228" i="13"/>
  <c r="N228" i="13"/>
  <c r="M228" i="13"/>
  <c r="L228" i="13"/>
  <c r="K228" i="13"/>
  <c r="I228" i="13"/>
  <c r="CL227" i="13"/>
  <c r="X227" i="13"/>
  <c r="L73" i="14" s="1"/>
  <c r="O227" i="13"/>
  <c r="N227" i="13"/>
  <c r="M227" i="13"/>
  <c r="L227" i="13"/>
  <c r="K227" i="13"/>
  <c r="F227" i="13"/>
  <c r="G227" i="13" s="1"/>
  <c r="M73" i="14" s="1"/>
  <c r="D227" i="13"/>
  <c r="C227" i="13"/>
  <c r="O236" i="13"/>
  <c r="N236" i="13"/>
  <c r="M236" i="13"/>
  <c r="L236" i="13"/>
  <c r="K236" i="13"/>
  <c r="I236" i="13"/>
  <c r="CL235" i="13"/>
  <c r="X235" i="13"/>
  <c r="L75" i="14" s="1"/>
  <c r="O235" i="13"/>
  <c r="N235" i="13"/>
  <c r="M235" i="13"/>
  <c r="L235" i="13"/>
  <c r="K235" i="13"/>
  <c r="F235" i="13"/>
  <c r="G235" i="13" s="1"/>
  <c r="M75" i="14" s="1"/>
  <c r="D235" i="13"/>
  <c r="C235" i="13"/>
  <c r="BO240" i="13"/>
  <c r="BN240" i="13"/>
  <c r="BO239" i="13"/>
  <c r="BN239" i="13"/>
  <c r="BO238" i="13"/>
  <c r="BN238" i="13"/>
  <c r="BO133" i="13"/>
  <c r="BN133" i="13"/>
  <c r="BO132" i="13"/>
  <c r="BN132" i="13"/>
  <c r="BO131" i="13"/>
  <c r="BN131" i="13"/>
  <c r="BO74" i="13"/>
  <c r="BN74" i="13"/>
  <c r="BO73" i="13"/>
  <c r="BN73" i="13"/>
  <c r="BO72" i="13"/>
  <c r="BN72" i="13"/>
  <c r="CC184" i="1"/>
  <c r="CD183" i="1"/>
  <c r="CC183" i="1"/>
  <c r="CD182" i="1"/>
  <c r="CC182" i="1"/>
  <c r="CD121" i="1"/>
  <c r="CC121" i="1"/>
  <c r="CD120" i="1"/>
  <c r="CC120" i="1"/>
  <c r="CD119" i="1"/>
  <c r="CC119" i="1"/>
  <c r="CD70" i="1"/>
  <c r="CC70" i="1"/>
  <c r="CD69" i="1"/>
  <c r="CC69" i="1"/>
  <c r="CD68" i="1"/>
  <c r="CC68" i="1"/>
  <c r="C219" i="9"/>
  <c r="C215" i="9"/>
  <c r="C211" i="9"/>
  <c r="C207" i="9"/>
  <c r="C203" i="9"/>
  <c r="C199" i="9"/>
  <c r="C195" i="9"/>
  <c r="C191" i="9"/>
  <c r="C187" i="9"/>
  <c r="C183" i="9"/>
  <c r="C179" i="9"/>
  <c r="C175" i="9"/>
  <c r="C171" i="9"/>
  <c r="C167" i="9"/>
  <c r="C163" i="9"/>
  <c r="C159" i="9"/>
  <c r="C155" i="9"/>
  <c r="C151" i="9"/>
  <c r="C147" i="9"/>
  <c r="C143" i="9"/>
  <c r="C139" i="9"/>
  <c r="C135" i="9"/>
  <c r="C131" i="9"/>
  <c r="C124" i="9"/>
  <c r="C120" i="9"/>
  <c r="C116" i="9"/>
  <c r="C112" i="9"/>
  <c r="C108" i="9"/>
  <c r="C104" i="9"/>
  <c r="C100" i="9"/>
  <c r="C96" i="9"/>
  <c r="C92" i="9"/>
  <c r="C88" i="9"/>
  <c r="C84" i="9"/>
  <c r="C80" i="9"/>
  <c r="C73" i="9"/>
  <c r="C69" i="9"/>
  <c r="C65" i="9"/>
  <c r="C61" i="9"/>
  <c r="C57" i="9"/>
  <c r="C53" i="9"/>
  <c r="C49" i="9"/>
  <c r="C45" i="9"/>
  <c r="C41" i="9"/>
  <c r="C37" i="9"/>
  <c r="C33" i="9"/>
  <c r="C29" i="9"/>
  <c r="C25" i="9"/>
  <c r="C21" i="9"/>
  <c r="C17" i="9"/>
  <c r="O220" i="9"/>
  <c r="N220" i="9"/>
  <c r="M220" i="9"/>
  <c r="L220" i="9"/>
  <c r="K220" i="9"/>
  <c r="I220" i="9"/>
  <c r="CV219" i="9"/>
  <c r="X219" i="9"/>
  <c r="L71" i="7" s="1"/>
  <c r="O219" i="9"/>
  <c r="N219" i="9"/>
  <c r="M219" i="9"/>
  <c r="L219" i="9"/>
  <c r="K219" i="9"/>
  <c r="F219" i="9"/>
  <c r="G219" i="9" s="1"/>
  <c r="M71" i="7" s="1"/>
  <c r="D219" i="9"/>
  <c r="O216" i="9"/>
  <c r="N216" i="9"/>
  <c r="M216" i="9"/>
  <c r="L216" i="9"/>
  <c r="K216" i="9"/>
  <c r="I216" i="9"/>
  <c r="CV215" i="9"/>
  <c r="X215" i="9"/>
  <c r="L63" i="7" s="1"/>
  <c r="O215" i="9"/>
  <c r="N215" i="9"/>
  <c r="M215" i="9"/>
  <c r="L215" i="9"/>
  <c r="K215" i="9"/>
  <c r="F215" i="9"/>
  <c r="G215" i="9" s="1"/>
  <c r="M63" i="7" s="1"/>
  <c r="D215" i="9"/>
  <c r="O212" i="9"/>
  <c r="N212" i="9"/>
  <c r="M212" i="9"/>
  <c r="L212" i="9"/>
  <c r="K212" i="9"/>
  <c r="I212" i="9"/>
  <c r="CV211" i="9"/>
  <c r="X211" i="9"/>
  <c r="L67" i="7" s="1"/>
  <c r="O211" i="9"/>
  <c r="N211" i="9"/>
  <c r="M211" i="9"/>
  <c r="L211" i="9"/>
  <c r="K211" i="9"/>
  <c r="F211" i="9"/>
  <c r="G211" i="9" s="1"/>
  <c r="M67" i="7" s="1"/>
  <c r="D211" i="9"/>
  <c r="O208" i="9"/>
  <c r="N208" i="9"/>
  <c r="M208" i="9"/>
  <c r="L208" i="9"/>
  <c r="K208" i="9"/>
  <c r="I208" i="9"/>
  <c r="CV207" i="9"/>
  <c r="X207" i="9"/>
  <c r="L44" i="7" s="1"/>
  <c r="O207" i="9"/>
  <c r="N207" i="9"/>
  <c r="M207" i="9"/>
  <c r="L207" i="9"/>
  <c r="K207" i="9"/>
  <c r="F207" i="9"/>
  <c r="G207" i="9" s="1"/>
  <c r="M44" i="7" s="1"/>
  <c r="D207" i="9"/>
  <c r="F183" i="12"/>
  <c r="F179" i="12"/>
  <c r="F175" i="12"/>
  <c r="F171" i="12"/>
  <c r="F167" i="12"/>
  <c r="F163" i="12"/>
  <c r="F159" i="12"/>
  <c r="F155" i="12"/>
  <c r="F151" i="12"/>
  <c r="F147" i="12"/>
  <c r="F143" i="12"/>
  <c r="F139" i="12"/>
  <c r="F135" i="12"/>
  <c r="F131" i="12"/>
  <c r="F124" i="12"/>
  <c r="F120" i="12"/>
  <c r="F116" i="12"/>
  <c r="BV244" i="9"/>
  <c r="BU244" i="9"/>
  <c r="BV243" i="9"/>
  <c r="BU243" i="9"/>
  <c r="BV242" i="9"/>
  <c r="BU242" i="9"/>
  <c r="BV129" i="9"/>
  <c r="BU129" i="9"/>
  <c r="BV128" i="9"/>
  <c r="BU128" i="9"/>
  <c r="BV127" i="9"/>
  <c r="BU127" i="9"/>
  <c r="BV78" i="9"/>
  <c r="BU78" i="9"/>
  <c r="BV77" i="9"/>
  <c r="BU77" i="9"/>
  <c r="BV76" i="9"/>
  <c r="BU76" i="9"/>
  <c r="BM192" i="12"/>
  <c r="BL192" i="12"/>
  <c r="BM191" i="12"/>
  <c r="BL191" i="12"/>
  <c r="BM190" i="12"/>
  <c r="BL190" i="12"/>
  <c r="BM129" i="12"/>
  <c r="BL129" i="12"/>
  <c r="BM128" i="12"/>
  <c r="BL128" i="12"/>
  <c r="BM127" i="12"/>
  <c r="BL127" i="12"/>
  <c r="BM70" i="12"/>
  <c r="BL70" i="12"/>
  <c r="BM69" i="12"/>
  <c r="BL69" i="12"/>
  <c r="BM68" i="12"/>
  <c r="BL68" i="12"/>
  <c r="BX184" i="1"/>
  <c r="BU184" i="1"/>
  <c r="BT184" i="1"/>
  <c r="BX183" i="1"/>
  <c r="BU183" i="1"/>
  <c r="BT183" i="1"/>
  <c r="BX182" i="1"/>
  <c r="BU182" i="1"/>
  <c r="BT182" i="1"/>
  <c r="BX121" i="1"/>
  <c r="BU121" i="1"/>
  <c r="BT121" i="1"/>
  <c r="BX120" i="1"/>
  <c r="BU120" i="1"/>
  <c r="BT120" i="1"/>
  <c r="BX119" i="1"/>
  <c r="BU119" i="1"/>
  <c r="BT119" i="1"/>
  <c r="BX70" i="1"/>
  <c r="BU70" i="1"/>
  <c r="BT70" i="1"/>
  <c r="BX69" i="1"/>
  <c r="BU69" i="1"/>
  <c r="BT69" i="1"/>
  <c r="BX68" i="1"/>
  <c r="BU68" i="1"/>
  <c r="BT68" i="1"/>
  <c r="F215" i="13"/>
  <c r="F211" i="13"/>
  <c r="F207" i="13"/>
  <c r="G207" i="13" s="1"/>
  <c r="M45" i="14" s="1"/>
  <c r="F203" i="13"/>
  <c r="G203" i="13" s="1"/>
  <c r="M55" i="14" s="1"/>
  <c r="F199" i="13"/>
  <c r="G199" i="13" s="1"/>
  <c r="M68" i="14" s="1"/>
  <c r="F195" i="13"/>
  <c r="G195" i="13" s="1"/>
  <c r="M65" i="14" s="1"/>
  <c r="F191" i="13"/>
  <c r="G191" i="13" s="1"/>
  <c r="M62" i="14" s="1"/>
  <c r="F187" i="13"/>
  <c r="G187" i="13" s="1"/>
  <c r="M66" i="14" s="1"/>
  <c r="F183" i="13"/>
  <c r="F179" i="13"/>
  <c r="F175" i="13"/>
  <c r="F171" i="13"/>
  <c r="F167" i="13"/>
  <c r="F163" i="13"/>
  <c r="F159" i="13"/>
  <c r="F155" i="13"/>
  <c r="F151" i="13"/>
  <c r="F147" i="13"/>
  <c r="F143" i="13"/>
  <c r="F139" i="13"/>
  <c r="F135" i="13"/>
  <c r="F128" i="13"/>
  <c r="F124" i="13"/>
  <c r="F120" i="13"/>
  <c r="F116" i="13"/>
  <c r="F112" i="13"/>
  <c r="F108" i="13"/>
  <c r="F104" i="13"/>
  <c r="F100" i="13"/>
  <c r="F96" i="13"/>
  <c r="F92" i="13"/>
  <c r="F88" i="13"/>
  <c r="F84" i="13"/>
  <c r="F80" i="13"/>
  <c r="F76" i="13"/>
  <c r="F69" i="13"/>
  <c r="F65" i="13"/>
  <c r="F61" i="13"/>
  <c r="F57" i="13"/>
  <c r="F53" i="13"/>
  <c r="F49" i="13"/>
  <c r="F45" i="13"/>
  <c r="F41" i="13"/>
  <c r="F37" i="13"/>
  <c r="F29" i="13"/>
  <c r="F25" i="13"/>
  <c r="F21" i="13"/>
  <c r="F17" i="13"/>
  <c r="BM240" i="13"/>
  <c r="BK240" i="13"/>
  <c r="BJ240" i="13"/>
  <c r="BM239" i="13"/>
  <c r="BK239" i="13"/>
  <c r="BJ239" i="13"/>
  <c r="BM238" i="13"/>
  <c r="BK238" i="13"/>
  <c r="BJ238" i="13"/>
  <c r="BM133" i="13"/>
  <c r="BK133" i="13"/>
  <c r="BJ133" i="13"/>
  <c r="BM132" i="13"/>
  <c r="BK132" i="13"/>
  <c r="BJ132" i="13"/>
  <c r="BM131" i="13"/>
  <c r="BK131" i="13"/>
  <c r="BJ131" i="13"/>
  <c r="BM74" i="13"/>
  <c r="BK74" i="13"/>
  <c r="BJ74" i="13"/>
  <c r="BM73" i="13"/>
  <c r="BK73" i="13"/>
  <c r="BJ73" i="13"/>
  <c r="BM72" i="13"/>
  <c r="BK72" i="13"/>
  <c r="BJ72" i="13"/>
  <c r="BK192" i="12"/>
  <c r="BI192" i="12"/>
  <c r="BH192" i="12"/>
  <c r="BK191" i="12"/>
  <c r="BI191" i="12"/>
  <c r="BH191" i="12"/>
  <c r="BK190" i="12"/>
  <c r="BI190" i="12"/>
  <c r="BH190" i="12"/>
  <c r="BK129" i="12"/>
  <c r="BI129" i="12"/>
  <c r="BH129" i="12"/>
  <c r="BK128" i="12"/>
  <c r="BI128" i="12"/>
  <c r="BH128" i="12"/>
  <c r="BK127" i="12"/>
  <c r="BI127" i="12"/>
  <c r="BH127" i="12"/>
  <c r="BK70" i="12"/>
  <c r="BI70" i="12"/>
  <c r="BH70" i="12"/>
  <c r="BK69" i="12"/>
  <c r="BI69" i="12"/>
  <c r="BH69" i="12"/>
  <c r="BK68" i="12"/>
  <c r="BI68" i="12"/>
  <c r="BH68" i="12"/>
  <c r="BP240" i="13"/>
  <c r="BI240" i="13"/>
  <c r="BH240" i="13"/>
  <c r="BP239" i="13"/>
  <c r="BI239" i="13"/>
  <c r="BH239" i="13"/>
  <c r="BP238" i="13"/>
  <c r="BI238" i="13"/>
  <c r="BH238" i="13"/>
  <c r="BP133" i="13"/>
  <c r="BI133" i="13"/>
  <c r="BH133" i="13"/>
  <c r="BP132" i="13"/>
  <c r="BI132" i="13"/>
  <c r="BH132" i="13"/>
  <c r="BP131" i="13"/>
  <c r="BI131" i="13"/>
  <c r="BH131" i="13"/>
  <c r="BP74" i="13"/>
  <c r="BI74" i="13"/>
  <c r="BH74" i="13"/>
  <c r="BP73" i="13"/>
  <c r="BI73" i="13"/>
  <c r="BH73" i="13"/>
  <c r="BP72" i="13"/>
  <c r="BI72" i="13"/>
  <c r="BH72" i="13"/>
  <c r="BQ184" i="1"/>
  <c r="BQ183" i="1"/>
  <c r="BQ182" i="1"/>
  <c r="BQ121" i="1"/>
  <c r="BQ120" i="1"/>
  <c r="BQ119" i="1"/>
  <c r="BQ70" i="1"/>
  <c r="BQ69" i="1"/>
  <c r="BQ68" i="1"/>
  <c r="BG192" i="12"/>
  <c r="BF192" i="12"/>
  <c r="BG191" i="12"/>
  <c r="BF191" i="12"/>
  <c r="BG190" i="12"/>
  <c r="BF190" i="12"/>
  <c r="BG129" i="12"/>
  <c r="BF129" i="12"/>
  <c r="BG128" i="12"/>
  <c r="BF128" i="12"/>
  <c r="BG127" i="12"/>
  <c r="BF127" i="12"/>
  <c r="BG70" i="12"/>
  <c r="BF70" i="12"/>
  <c r="BG69" i="12"/>
  <c r="BF69" i="12"/>
  <c r="BG68" i="12"/>
  <c r="BF68" i="12"/>
  <c r="BN244" i="9"/>
  <c r="BN243" i="9"/>
  <c r="BN242" i="9"/>
  <c r="BN129" i="9"/>
  <c r="BN128" i="9"/>
  <c r="BN127" i="9"/>
  <c r="BN78" i="9"/>
  <c r="BN77" i="9"/>
  <c r="BN76" i="9"/>
  <c r="CD244" i="9"/>
  <c r="BT244" i="9"/>
  <c r="BQ244" i="9"/>
  <c r="CD243" i="9"/>
  <c r="BT243" i="9"/>
  <c r="BQ243" i="9"/>
  <c r="CD242" i="9"/>
  <c r="BT242" i="9"/>
  <c r="BQ242" i="9"/>
  <c r="CD129" i="9"/>
  <c r="BT129" i="9"/>
  <c r="BQ129" i="9"/>
  <c r="CD128" i="9"/>
  <c r="BT128" i="9"/>
  <c r="BQ128" i="9"/>
  <c r="CD127" i="9"/>
  <c r="BT127" i="9"/>
  <c r="BQ127" i="9"/>
  <c r="CD78" i="9"/>
  <c r="BT78" i="9"/>
  <c r="BQ78" i="9"/>
  <c r="CD77" i="9"/>
  <c r="BT77" i="9"/>
  <c r="BQ77" i="9"/>
  <c r="CD76" i="9"/>
  <c r="BT76" i="9"/>
  <c r="BQ76" i="9"/>
  <c r="C215" i="13"/>
  <c r="C211" i="13"/>
  <c r="C207" i="13"/>
  <c r="C203" i="13"/>
  <c r="C199" i="13"/>
  <c r="C195" i="13"/>
  <c r="C191" i="13"/>
  <c r="C187" i="13"/>
  <c r="C183" i="13"/>
  <c r="C179" i="13"/>
  <c r="C175" i="13"/>
  <c r="C171" i="13"/>
  <c r="C167" i="13"/>
  <c r="C163" i="13"/>
  <c r="C159" i="13"/>
  <c r="C155" i="13"/>
  <c r="C151" i="13"/>
  <c r="C147" i="13"/>
  <c r="C143" i="13"/>
  <c r="C139" i="13"/>
  <c r="C135" i="13"/>
  <c r="C128" i="13"/>
  <c r="C124" i="13"/>
  <c r="C120" i="13"/>
  <c r="C116" i="13"/>
  <c r="C112" i="13"/>
  <c r="C108" i="13"/>
  <c r="C104" i="13"/>
  <c r="C100" i="13"/>
  <c r="C96" i="13"/>
  <c r="C92" i="13"/>
  <c r="C88" i="13"/>
  <c r="C84" i="13"/>
  <c r="C80" i="13"/>
  <c r="C76" i="13"/>
  <c r="C69" i="13"/>
  <c r="C65" i="13"/>
  <c r="C61" i="13"/>
  <c r="C57" i="13"/>
  <c r="C53" i="13"/>
  <c r="C49" i="13"/>
  <c r="C45" i="13"/>
  <c r="C41" i="13"/>
  <c r="C37" i="13"/>
  <c r="C33" i="13"/>
  <c r="C29" i="13"/>
  <c r="C25" i="13"/>
  <c r="D29" i="13"/>
  <c r="C21" i="13"/>
  <c r="C17" i="13"/>
  <c r="C187" i="12"/>
  <c r="C183" i="12"/>
  <c r="C179" i="12"/>
  <c r="C175" i="12"/>
  <c r="C171" i="12"/>
  <c r="C167" i="12"/>
  <c r="C163" i="12"/>
  <c r="C159" i="12"/>
  <c r="C155" i="12"/>
  <c r="C151" i="12"/>
  <c r="C147" i="12"/>
  <c r="C143" i="12"/>
  <c r="C139" i="12"/>
  <c r="C135" i="12"/>
  <c r="C131" i="12"/>
  <c r="C124" i="12"/>
  <c r="C120" i="12"/>
  <c r="C116" i="12"/>
  <c r="C112" i="12"/>
  <c r="C108" i="12"/>
  <c r="C104" i="12"/>
  <c r="C100" i="12"/>
  <c r="C96" i="12"/>
  <c r="D96" i="12"/>
  <c r="C92" i="12"/>
  <c r="C88" i="12"/>
  <c r="C84" i="12"/>
  <c r="C80" i="12"/>
  <c r="C76" i="12"/>
  <c r="C72" i="12"/>
  <c r="C65" i="12"/>
  <c r="D65" i="12"/>
  <c r="C61" i="12"/>
  <c r="C57" i="12"/>
  <c r="C53" i="12"/>
  <c r="C49" i="12"/>
  <c r="C45" i="12"/>
  <c r="C41" i="12"/>
  <c r="C37" i="12"/>
  <c r="C33" i="12"/>
  <c r="C29" i="12"/>
  <c r="C25" i="12"/>
  <c r="D25" i="12"/>
  <c r="C21" i="12"/>
  <c r="C17" i="12"/>
  <c r="C179" i="1"/>
  <c r="C175" i="1"/>
  <c r="C171" i="1"/>
  <c r="C167" i="1"/>
  <c r="C163" i="1"/>
  <c r="C159" i="1"/>
  <c r="C155" i="1"/>
  <c r="C151" i="1"/>
  <c r="C147" i="1"/>
  <c r="C143" i="1"/>
  <c r="C139" i="1"/>
  <c r="C135" i="1"/>
  <c r="C131" i="1"/>
  <c r="C127" i="1"/>
  <c r="C123" i="1"/>
  <c r="C116" i="1"/>
  <c r="C112" i="1"/>
  <c r="C108" i="1"/>
  <c r="C104" i="1"/>
  <c r="C100" i="1"/>
  <c r="C96" i="1"/>
  <c r="C92" i="1"/>
  <c r="C88" i="1"/>
  <c r="C84" i="1"/>
  <c r="C80" i="1"/>
  <c r="C76" i="1"/>
  <c r="C72" i="1"/>
  <c r="C65" i="1"/>
  <c r="C61" i="1"/>
  <c r="C57" i="1"/>
  <c r="C53" i="1"/>
  <c r="C49" i="1"/>
  <c r="C45" i="1"/>
  <c r="C41" i="1"/>
  <c r="C37" i="1"/>
  <c r="C33" i="1"/>
  <c r="C29" i="1"/>
  <c r="C25" i="1"/>
  <c r="C21" i="1"/>
  <c r="C17" i="1"/>
  <c r="BV192" i="12"/>
  <c r="BE192" i="12"/>
  <c r="BD192" i="12"/>
  <c r="BV191" i="12"/>
  <c r="BE191" i="12"/>
  <c r="BD191" i="12"/>
  <c r="BV190" i="12"/>
  <c r="BE190" i="12"/>
  <c r="BD190" i="12"/>
  <c r="BV129" i="12"/>
  <c r="BE129" i="12"/>
  <c r="BD129" i="12"/>
  <c r="BV128" i="12"/>
  <c r="BE128" i="12"/>
  <c r="BD128" i="12"/>
  <c r="BV127" i="12"/>
  <c r="BE127" i="12"/>
  <c r="BD127" i="12"/>
  <c r="BV70" i="12"/>
  <c r="BE70" i="12"/>
  <c r="BD70" i="12"/>
  <c r="BV69" i="12"/>
  <c r="BE69" i="12"/>
  <c r="BD69" i="12"/>
  <c r="BV68" i="12"/>
  <c r="BE68" i="12"/>
  <c r="BD68" i="12"/>
  <c r="F112" i="12"/>
  <c r="F108" i="12"/>
  <c r="F104" i="12"/>
  <c r="F100" i="12"/>
  <c r="F96" i="12"/>
  <c r="F92" i="12"/>
  <c r="F88" i="12"/>
  <c r="F84" i="12"/>
  <c r="F80" i="12"/>
  <c r="F76" i="12"/>
  <c r="F61" i="12"/>
  <c r="F57" i="12"/>
  <c r="F53" i="12"/>
  <c r="F49" i="12"/>
  <c r="F45" i="12"/>
  <c r="F41" i="12"/>
  <c r="F37" i="12"/>
  <c r="F33" i="12"/>
  <c r="F29" i="12"/>
  <c r="F25" i="12"/>
  <c r="F21" i="12"/>
  <c r="F17" i="12"/>
  <c r="BF240" i="13"/>
  <c r="BD240" i="13"/>
  <c r="BC240" i="13"/>
  <c r="BB240" i="13"/>
  <c r="BF239" i="13"/>
  <c r="BD239" i="13"/>
  <c r="BC239" i="13"/>
  <c r="BB239" i="13"/>
  <c r="BF238" i="13"/>
  <c r="BD238" i="13"/>
  <c r="BC238" i="13"/>
  <c r="BB238" i="13"/>
  <c r="BF133" i="13"/>
  <c r="BD133" i="13"/>
  <c r="BC133" i="13"/>
  <c r="BB133" i="13"/>
  <c r="BF132" i="13"/>
  <c r="BD132" i="13"/>
  <c r="BC132" i="13"/>
  <c r="BB132" i="13"/>
  <c r="BF131" i="13"/>
  <c r="BD131" i="13"/>
  <c r="BC131" i="13"/>
  <c r="BB131" i="13"/>
  <c r="BF74" i="13"/>
  <c r="BD74" i="13"/>
  <c r="BC74" i="13"/>
  <c r="BB74" i="13"/>
  <c r="BF73" i="13"/>
  <c r="BD73" i="13"/>
  <c r="BC73" i="13"/>
  <c r="BB73" i="13"/>
  <c r="BF72" i="13"/>
  <c r="BD72" i="13"/>
  <c r="BC72" i="13"/>
  <c r="BB72" i="13"/>
  <c r="BB192" i="12"/>
  <c r="BA192" i="12"/>
  <c r="AZ192" i="12"/>
  <c r="AY192" i="12"/>
  <c r="BB191" i="12"/>
  <c r="BA191" i="12"/>
  <c r="AZ191" i="12"/>
  <c r="AY191" i="12"/>
  <c r="BB190" i="12"/>
  <c r="BA190" i="12"/>
  <c r="AZ190" i="12"/>
  <c r="AY190" i="12"/>
  <c r="BB129" i="12"/>
  <c r="BA129" i="12"/>
  <c r="AZ129" i="12"/>
  <c r="AY129" i="12"/>
  <c r="BB128" i="12"/>
  <c r="BA128" i="12"/>
  <c r="AZ128" i="12"/>
  <c r="AY128" i="12"/>
  <c r="BB127" i="12"/>
  <c r="BA127" i="12"/>
  <c r="AZ127" i="12"/>
  <c r="AY127" i="12"/>
  <c r="BB70" i="12"/>
  <c r="BA70" i="12"/>
  <c r="AZ70" i="12"/>
  <c r="AY70" i="12"/>
  <c r="BB69" i="12"/>
  <c r="BA69" i="12"/>
  <c r="AZ69" i="12"/>
  <c r="AY69" i="12"/>
  <c r="BB68" i="12"/>
  <c r="BA68" i="12"/>
  <c r="AZ68" i="12"/>
  <c r="AY68" i="12"/>
  <c r="O240" i="9"/>
  <c r="N240" i="9"/>
  <c r="M240" i="9"/>
  <c r="L240" i="9"/>
  <c r="K240" i="9"/>
  <c r="I240" i="9"/>
  <c r="CV239" i="9"/>
  <c r="X239" i="9"/>
  <c r="L76" i="7" s="1"/>
  <c r="O239" i="9"/>
  <c r="N239" i="9"/>
  <c r="M239" i="9"/>
  <c r="L239" i="9"/>
  <c r="K239" i="9"/>
  <c r="O204" i="9"/>
  <c r="N204" i="9"/>
  <c r="M204" i="9"/>
  <c r="L204" i="9"/>
  <c r="K204" i="9"/>
  <c r="I204" i="9"/>
  <c r="CV203" i="9"/>
  <c r="X203" i="9"/>
  <c r="L46" i="7" s="1"/>
  <c r="O203" i="9"/>
  <c r="N203" i="9"/>
  <c r="M203" i="9"/>
  <c r="L203" i="9"/>
  <c r="K203" i="9"/>
  <c r="F203" i="9"/>
  <c r="G203" i="9" s="1"/>
  <c r="M46" i="7" s="1"/>
  <c r="D203" i="9"/>
  <c r="O200" i="9"/>
  <c r="N200" i="9"/>
  <c r="M200" i="9"/>
  <c r="L200" i="9"/>
  <c r="K200" i="9"/>
  <c r="I200" i="9"/>
  <c r="CV199" i="9"/>
  <c r="X199" i="9"/>
  <c r="L52" i="7" s="1"/>
  <c r="O199" i="9"/>
  <c r="N199" i="9"/>
  <c r="M199" i="9"/>
  <c r="L199" i="9"/>
  <c r="K199" i="9"/>
  <c r="F199" i="9"/>
  <c r="G199" i="9" s="1"/>
  <c r="M52" i="7" s="1"/>
  <c r="D199" i="9"/>
  <c r="O192" i="9"/>
  <c r="N192" i="9"/>
  <c r="M192" i="9"/>
  <c r="L192" i="9"/>
  <c r="K192" i="9"/>
  <c r="I192" i="9"/>
  <c r="CV191" i="9"/>
  <c r="X191" i="9"/>
  <c r="L39" i="7" s="1"/>
  <c r="O191" i="9"/>
  <c r="N191" i="9"/>
  <c r="M191" i="9"/>
  <c r="L191" i="9"/>
  <c r="K191" i="9"/>
  <c r="F191" i="9"/>
  <c r="G191" i="9" s="1"/>
  <c r="M39" i="7" s="1"/>
  <c r="D191" i="9"/>
  <c r="O196" i="9"/>
  <c r="N196" i="9"/>
  <c r="M196" i="9"/>
  <c r="L196" i="9"/>
  <c r="K196" i="9"/>
  <c r="I196" i="9"/>
  <c r="CV195" i="9"/>
  <c r="X195" i="9"/>
  <c r="L69" i="7" s="1"/>
  <c r="O195" i="9"/>
  <c r="N195" i="9"/>
  <c r="M195" i="9"/>
  <c r="L195" i="9"/>
  <c r="K195" i="9"/>
  <c r="F195" i="9"/>
  <c r="G195" i="9" s="1"/>
  <c r="M69" i="7" s="1"/>
  <c r="D195" i="9"/>
  <c r="BP184" i="1"/>
  <c r="BO184" i="1"/>
  <c r="BN184" i="1"/>
  <c r="BM184" i="1"/>
  <c r="BP183" i="1"/>
  <c r="BO183" i="1"/>
  <c r="BN183" i="1"/>
  <c r="BM183" i="1"/>
  <c r="BP182" i="1"/>
  <c r="BO182" i="1"/>
  <c r="BN182" i="1"/>
  <c r="BM182" i="1"/>
  <c r="BP121" i="1"/>
  <c r="BO121" i="1"/>
  <c r="BN121" i="1"/>
  <c r="BM121" i="1"/>
  <c r="BP120" i="1"/>
  <c r="BO120" i="1"/>
  <c r="BN120" i="1"/>
  <c r="BM120" i="1"/>
  <c r="BP119" i="1"/>
  <c r="BO119" i="1"/>
  <c r="BN119" i="1"/>
  <c r="BM119" i="1"/>
  <c r="BP70" i="1"/>
  <c r="BO70" i="1"/>
  <c r="BN70" i="1"/>
  <c r="BM70" i="1"/>
  <c r="BP69" i="1"/>
  <c r="BO69" i="1"/>
  <c r="BN69" i="1"/>
  <c r="BM69" i="1"/>
  <c r="BP68" i="1"/>
  <c r="BO68" i="1"/>
  <c r="BN68" i="1"/>
  <c r="BM68" i="1"/>
  <c r="BO244" i="9"/>
  <c r="BM244" i="9"/>
  <c r="BL244" i="9"/>
  <c r="BK244" i="9"/>
  <c r="BJ244" i="9"/>
  <c r="BI244" i="9"/>
  <c r="BO243" i="9"/>
  <c r="BM243" i="9"/>
  <c r="BL243" i="9"/>
  <c r="BK243" i="9"/>
  <c r="BJ243" i="9"/>
  <c r="BI243" i="9"/>
  <c r="BO242" i="9"/>
  <c r="BM242" i="9"/>
  <c r="BL242" i="9"/>
  <c r="BK242" i="9"/>
  <c r="BJ242" i="9"/>
  <c r="BI242" i="9"/>
  <c r="BO129" i="9"/>
  <c r="BM129" i="9"/>
  <c r="BL129" i="9"/>
  <c r="BK129" i="9"/>
  <c r="BJ129" i="9"/>
  <c r="BI129" i="9"/>
  <c r="BO128" i="9"/>
  <c r="BM128" i="9"/>
  <c r="BL128" i="9"/>
  <c r="BK128" i="9"/>
  <c r="BJ128" i="9"/>
  <c r="BI128" i="9"/>
  <c r="BO127" i="9"/>
  <c r="BM127" i="9"/>
  <c r="BL127" i="9"/>
  <c r="BK127" i="9"/>
  <c r="BJ127" i="9"/>
  <c r="BI127" i="9"/>
  <c r="BO78" i="9"/>
  <c r="BM78" i="9"/>
  <c r="BL78" i="9"/>
  <c r="BK78" i="9"/>
  <c r="BJ78" i="9"/>
  <c r="BI78" i="9"/>
  <c r="BO77" i="9"/>
  <c r="BM77" i="9"/>
  <c r="BL77" i="9"/>
  <c r="BK77" i="9"/>
  <c r="BJ77" i="9"/>
  <c r="BI77" i="9"/>
  <c r="BO76" i="9"/>
  <c r="BM76" i="9"/>
  <c r="BL76" i="9"/>
  <c r="BK76" i="9"/>
  <c r="BJ76" i="9"/>
  <c r="BI76" i="9"/>
  <c r="O208" i="13"/>
  <c r="N208" i="13"/>
  <c r="M208" i="13"/>
  <c r="L208" i="13"/>
  <c r="K208" i="13"/>
  <c r="I208" i="13"/>
  <c r="CL207" i="13"/>
  <c r="X207" i="13"/>
  <c r="L45" i="14" s="1"/>
  <c r="O207" i="13"/>
  <c r="N207" i="13"/>
  <c r="M207" i="13"/>
  <c r="L207" i="13"/>
  <c r="K207" i="13"/>
  <c r="D207" i="13"/>
  <c r="O204" i="13"/>
  <c r="N204" i="13"/>
  <c r="M204" i="13"/>
  <c r="L204" i="13"/>
  <c r="K204" i="13"/>
  <c r="I204" i="13"/>
  <c r="CL203" i="13"/>
  <c r="X203" i="13"/>
  <c r="L55" i="14" s="1"/>
  <c r="O203" i="13"/>
  <c r="N203" i="13"/>
  <c r="M203" i="13"/>
  <c r="L203" i="13"/>
  <c r="K203" i="13"/>
  <c r="D203" i="13"/>
  <c r="O200" i="13"/>
  <c r="N200" i="13"/>
  <c r="M200" i="13"/>
  <c r="L200" i="13"/>
  <c r="K200" i="13"/>
  <c r="I200" i="13"/>
  <c r="CL199" i="13"/>
  <c r="X199" i="13"/>
  <c r="L68" i="14" s="1"/>
  <c r="O199" i="13"/>
  <c r="N199" i="13"/>
  <c r="M199" i="13"/>
  <c r="L199" i="13"/>
  <c r="K199" i="13"/>
  <c r="D199" i="13"/>
  <c r="O196" i="13"/>
  <c r="N196" i="13"/>
  <c r="M196" i="13"/>
  <c r="L196" i="13"/>
  <c r="K196" i="13"/>
  <c r="I196" i="13"/>
  <c r="CL195" i="13"/>
  <c r="X195" i="13"/>
  <c r="L65" i="14" s="1"/>
  <c r="O195" i="13"/>
  <c r="N195" i="13"/>
  <c r="M195" i="13"/>
  <c r="L195" i="13"/>
  <c r="K195" i="13"/>
  <c r="D195" i="13"/>
  <c r="O192" i="13"/>
  <c r="N192" i="13"/>
  <c r="M192" i="13"/>
  <c r="L192" i="13"/>
  <c r="K192" i="13"/>
  <c r="I192" i="13"/>
  <c r="CL191" i="13"/>
  <c r="X191" i="13"/>
  <c r="L62" i="14" s="1"/>
  <c r="O191" i="13"/>
  <c r="N191" i="13"/>
  <c r="M191" i="13"/>
  <c r="L191" i="13"/>
  <c r="K191" i="13"/>
  <c r="D191" i="13"/>
  <c r="O188" i="13"/>
  <c r="N188" i="13"/>
  <c r="M188" i="13"/>
  <c r="L188" i="13"/>
  <c r="K188" i="13"/>
  <c r="I188" i="13"/>
  <c r="CL187" i="13"/>
  <c r="X187" i="13"/>
  <c r="L66" i="14" s="1"/>
  <c r="O187" i="13"/>
  <c r="N187" i="13"/>
  <c r="M187" i="13"/>
  <c r="L187" i="13"/>
  <c r="K187" i="13"/>
  <c r="D187" i="13"/>
  <c r="T233" i="9" l="1"/>
  <c r="V232" i="9"/>
  <c r="V233" i="9"/>
  <c r="T232" i="9"/>
  <c r="U233" i="9"/>
  <c r="V230" i="9"/>
  <c r="U230" i="9"/>
  <c r="V231" i="9"/>
  <c r="U232" i="9"/>
  <c r="P74" i="7"/>
  <c r="T231" i="9"/>
  <c r="P73" i="7"/>
  <c r="V227" i="9"/>
  <c r="T226" i="9"/>
  <c r="T229" i="9"/>
  <c r="V228" i="9"/>
  <c r="V226" i="9"/>
  <c r="T227" i="9"/>
  <c r="T228" i="9"/>
  <c r="U228" i="9"/>
  <c r="V229" i="9"/>
  <c r="U226" i="9"/>
  <c r="U229" i="9"/>
  <c r="U235" i="9"/>
  <c r="P75" i="7" s="1"/>
  <c r="O75" i="7"/>
  <c r="U223" i="9"/>
  <c r="U222" i="9" s="1"/>
  <c r="N62" i="7"/>
  <c r="Q227" i="13"/>
  <c r="N73" i="14" s="1"/>
  <c r="R227" i="13"/>
  <c r="O73" i="14" s="1"/>
  <c r="Q231" i="13"/>
  <c r="N74" i="14" s="1"/>
  <c r="R219" i="9"/>
  <c r="O71" i="7" s="1"/>
  <c r="R211" i="9"/>
  <c r="O67" i="7" s="1"/>
  <c r="Q215" i="9"/>
  <c r="N63" i="7" s="1"/>
  <c r="R215" i="9"/>
  <c r="O63" i="7" s="1"/>
  <c r="Q219" i="9"/>
  <c r="N71" i="7" s="1"/>
  <c r="R207" i="9"/>
  <c r="O44" i="7" s="1"/>
  <c r="R231" i="13"/>
  <c r="O74" i="14" s="1"/>
  <c r="Q235" i="13"/>
  <c r="N75" i="14" s="1"/>
  <c r="R235" i="13"/>
  <c r="O75" i="14" s="1"/>
  <c r="Q211" i="9"/>
  <c r="Q207" i="9"/>
  <c r="Q203" i="9"/>
  <c r="N46" i="7" s="1"/>
  <c r="Q239" i="9"/>
  <c r="N76" i="7" s="1"/>
  <c r="R239" i="9"/>
  <c r="O76" i="7" s="1"/>
  <c r="R199" i="9"/>
  <c r="O52" i="7" s="1"/>
  <c r="Q195" i="9"/>
  <c r="N69" i="7" s="1"/>
  <c r="R203" i="9"/>
  <c r="R203" i="13"/>
  <c r="O55" i="14" s="1"/>
  <c r="Q203" i="13"/>
  <c r="R191" i="13"/>
  <c r="O62" i="14" s="1"/>
  <c r="R207" i="13"/>
  <c r="O45" i="14" s="1"/>
  <c r="Q207" i="13"/>
  <c r="Q199" i="9"/>
  <c r="R191" i="9"/>
  <c r="O39" i="7" s="1"/>
  <c r="R195" i="9"/>
  <c r="Q191" i="9"/>
  <c r="N39" i="7" s="1"/>
  <c r="Q191" i="13"/>
  <c r="R195" i="13"/>
  <c r="O65" i="14" s="1"/>
  <c r="Q195" i="13"/>
  <c r="N65" i="14" s="1"/>
  <c r="Q199" i="13"/>
  <c r="N68" i="14" s="1"/>
  <c r="R187" i="13"/>
  <c r="O66" i="14" s="1"/>
  <c r="R199" i="13"/>
  <c r="O68" i="14" s="1"/>
  <c r="Q187" i="13"/>
  <c r="N66" i="14" s="1"/>
  <c r="AX192" i="12"/>
  <c r="AX191" i="12"/>
  <c r="AX190" i="12"/>
  <c r="AX129" i="12"/>
  <c r="AX128" i="12"/>
  <c r="AX127" i="12"/>
  <c r="AX70" i="12"/>
  <c r="AX69" i="12"/>
  <c r="AX68" i="12"/>
  <c r="BA240" i="13"/>
  <c r="AZ240" i="13"/>
  <c r="BA239" i="13"/>
  <c r="AZ239" i="13"/>
  <c r="BA238" i="13"/>
  <c r="AZ238" i="13"/>
  <c r="BA133" i="13"/>
  <c r="AZ133" i="13"/>
  <c r="BA132" i="13"/>
  <c r="AZ132" i="13"/>
  <c r="BA131" i="13"/>
  <c r="AZ131" i="13"/>
  <c r="BA74" i="13"/>
  <c r="AZ74" i="13"/>
  <c r="BA73" i="13"/>
  <c r="AZ73" i="13"/>
  <c r="BA72" i="13"/>
  <c r="AZ72" i="13"/>
  <c r="BS184" i="1"/>
  <c r="BR184" i="1"/>
  <c r="BL184" i="1"/>
  <c r="BK184" i="1"/>
  <c r="BJ184" i="1"/>
  <c r="BI184" i="1"/>
  <c r="BS183" i="1"/>
  <c r="BR183" i="1"/>
  <c r="BL183" i="1"/>
  <c r="BK183" i="1"/>
  <c r="BJ183" i="1"/>
  <c r="BI183" i="1"/>
  <c r="BS182" i="1"/>
  <c r="BR182" i="1"/>
  <c r="BL182" i="1"/>
  <c r="BK182" i="1"/>
  <c r="BJ182" i="1"/>
  <c r="BI182" i="1"/>
  <c r="BS121" i="1"/>
  <c r="BR121" i="1"/>
  <c r="BL121" i="1"/>
  <c r="BK121" i="1"/>
  <c r="BJ121" i="1"/>
  <c r="BI121" i="1"/>
  <c r="BS120" i="1"/>
  <c r="BR120" i="1"/>
  <c r="BL120" i="1"/>
  <c r="BK120" i="1"/>
  <c r="BJ120" i="1"/>
  <c r="BI120" i="1"/>
  <c r="BS119" i="1"/>
  <c r="BR119" i="1"/>
  <c r="BL119" i="1"/>
  <c r="BK119" i="1"/>
  <c r="BJ119" i="1"/>
  <c r="BI119" i="1"/>
  <c r="BS70" i="1"/>
  <c r="BR70" i="1"/>
  <c r="BL70" i="1"/>
  <c r="BK70" i="1"/>
  <c r="BJ70" i="1"/>
  <c r="BI70" i="1"/>
  <c r="BS69" i="1"/>
  <c r="BR69" i="1"/>
  <c r="BL69" i="1"/>
  <c r="BK69" i="1"/>
  <c r="BJ69" i="1"/>
  <c r="BI69" i="1"/>
  <c r="BS68" i="1"/>
  <c r="BR68" i="1"/>
  <c r="BL68" i="1"/>
  <c r="BK68" i="1"/>
  <c r="BJ68" i="1"/>
  <c r="BI68" i="1"/>
  <c r="F179" i="1"/>
  <c r="F175" i="1"/>
  <c r="F171" i="1"/>
  <c r="F167" i="1"/>
  <c r="F163" i="1"/>
  <c r="F159" i="1"/>
  <c r="F155" i="1"/>
  <c r="F151" i="1"/>
  <c r="F147" i="1"/>
  <c r="F143" i="1"/>
  <c r="F139" i="1"/>
  <c r="F135" i="1"/>
  <c r="F131" i="1"/>
  <c r="F127" i="1"/>
  <c r="F123" i="1"/>
  <c r="F116" i="1"/>
  <c r="F112" i="1"/>
  <c r="F108" i="1"/>
  <c r="F104" i="1"/>
  <c r="BF244" i="9"/>
  <c r="BE244" i="9"/>
  <c r="BF243" i="9"/>
  <c r="BE243" i="9"/>
  <c r="BF242" i="9"/>
  <c r="BE242" i="9"/>
  <c r="BF129" i="9"/>
  <c r="BE129" i="9"/>
  <c r="BF128" i="9"/>
  <c r="BE128" i="9"/>
  <c r="BF127" i="9"/>
  <c r="BE127" i="9"/>
  <c r="BF78" i="9"/>
  <c r="BE78" i="9"/>
  <c r="BF77" i="9"/>
  <c r="BE77" i="9"/>
  <c r="BF76" i="9"/>
  <c r="BE76" i="9"/>
  <c r="BH244" i="9"/>
  <c r="BG244" i="9"/>
  <c r="BH243" i="9"/>
  <c r="BG243" i="9"/>
  <c r="BH242" i="9"/>
  <c r="BG242" i="9"/>
  <c r="BH129" i="9"/>
  <c r="BG129" i="9"/>
  <c r="BH128" i="9"/>
  <c r="BG128" i="9"/>
  <c r="BH127" i="9"/>
  <c r="BG127" i="9"/>
  <c r="BH78" i="9"/>
  <c r="BG78" i="9"/>
  <c r="BH77" i="9"/>
  <c r="BG77" i="9"/>
  <c r="BH76" i="9"/>
  <c r="BG76" i="9"/>
  <c r="BF184" i="1"/>
  <c r="BE184" i="1"/>
  <c r="BF183" i="1"/>
  <c r="BE183" i="1"/>
  <c r="BF182" i="1"/>
  <c r="BE182" i="1"/>
  <c r="BF121" i="1"/>
  <c r="BE121" i="1"/>
  <c r="BF120" i="1"/>
  <c r="BE120" i="1"/>
  <c r="BF119" i="1"/>
  <c r="BE119" i="1"/>
  <c r="BF70" i="1"/>
  <c r="BE70" i="1"/>
  <c r="BF69" i="1"/>
  <c r="BE69" i="1"/>
  <c r="BF68" i="1"/>
  <c r="BE68" i="1"/>
  <c r="BH184" i="1"/>
  <c r="BG184" i="1"/>
  <c r="BH183" i="1"/>
  <c r="BG183" i="1"/>
  <c r="BH182" i="1"/>
  <c r="BG182" i="1"/>
  <c r="BH121" i="1"/>
  <c r="BG121" i="1"/>
  <c r="BH120" i="1"/>
  <c r="BG120" i="1"/>
  <c r="BH119" i="1"/>
  <c r="BG119" i="1"/>
  <c r="BH70" i="1"/>
  <c r="BG70" i="1"/>
  <c r="BH69" i="1"/>
  <c r="BG69" i="1"/>
  <c r="BH68" i="1"/>
  <c r="BG68" i="1"/>
  <c r="BY184" i="1"/>
  <c r="BD184" i="1"/>
  <c r="BC184" i="1"/>
  <c r="BB184" i="1"/>
  <c r="BA184" i="1"/>
  <c r="BY183" i="1"/>
  <c r="BD183" i="1"/>
  <c r="BC183" i="1"/>
  <c r="BB183" i="1"/>
  <c r="BA183" i="1"/>
  <c r="BY182" i="1"/>
  <c r="BD182" i="1"/>
  <c r="BC182" i="1"/>
  <c r="BB182" i="1"/>
  <c r="BA182" i="1"/>
  <c r="BY121" i="1"/>
  <c r="BD121" i="1"/>
  <c r="BC121" i="1"/>
  <c r="BB121" i="1"/>
  <c r="BA121" i="1"/>
  <c r="BY120" i="1"/>
  <c r="BD120" i="1"/>
  <c r="BC120" i="1"/>
  <c r="BB120" i="1"/>
  <c r="BA120" i="1"/>
  <c r="BY119" i="1"/>
  <c r="BD119" i="1"/>
  <c r="BC119" i="1"/>
  <c r="BB119" i="1"/>
  <c r="BA119" i="1"/>
  <c r="BY70" i="1"/>
  <c r="BD70" i="1"/>
  <c r="BC70" i="1"/>
  <c r="BB70" i="1"/>
  <c r="BA70" i="1"/>
  <c r="BY69" i="1"/>
  <c r="BD69" i="1"/>
  <c r="BC69" i="1"/>
  <c r="BB69" i="1"/>
  <c r="BA69" i="1"/>
  <c r="BY68" i="1"/>
  <c r="BD68" i="1"/>
  <c r="BC68" i="1"/>
  <c r="BB68" i="1"/>
  <c r="BA68" i="1"/>
  <c r="BP244" i="9"/>
  <c r="BD244" i="9"/>
  <c r="BC244" i="9"/>
  <c r="BB244" i="9"/>
  <c r="BA244" i="9"/>
  <c r="BP243" i="9"/>
  <c r="BD243" i="9"/>
  <c r="BC243" i="9"/>
  <c r="BB243" i="9"/>
  <c r="BA243" i="9"/>
  <c r="BP242" i="9"/>
  <c r="BD242" i="9"/>
  <c r="BC242" i="9"/>
  <c r="BB242" i="9"/>
  <c r="BA242" i="9"/>
  <c r="BP129" i="9"/>
  <c r="BD129" i="9"/>
  <c r="BC129" i="9"/>
  <c r="BB129" i="9"/>
  <c r="BA129" i="9"/>
  <c r="BP128" i="9"/>
  <c r="BD128" i="9"/>
  <c r="BC128" i="9"/>
  <c r="BB128" i="9"/>
  <c r="BA128" i="9"/>
  <c r="BP127" i="9"/>
  <c r="BD127" i="9"/>
  <c r="BC127" i="9"/>
  <c r="BB127" i="9"/>
  <c r="BA127" i="9"/>
  <c r="BP78" i="9"/>
  <c r="BD78" i="9"/>
  <c r="BC78" i="9"/>
  <c r="BB78" i="9"/>
  <c r="BA78" i="9"/>
  <c r="BP77" i="9"/>
  <c r="BD77" i="9"/>
  <c r="BC77" i="9"/>
  <c r="BB77" i="9"/>
  <c r="BA77" i="9"/>
  <c r="BP76" i="9"/>
  <c r="BD76" i="9"/>
  <c r="BC76" i="9"/>
  <c r="BB76" i="9"/>
  <c r="BA76" i="9"/>
  <c r="F100" i="1"/>
  <c r="F96" i="1"/>
  <c r="D92" i="1"/>
  <c r="D96" i="1"/>
  <c r="BW240" i="13"/>
  <c r="BG240" i="13"/>
  <c r="AY240" i="13"/>
  <c r="AX240" i="13"/>
  <c r="BW239" i="13"/>
  <c r="BG239" i="13"/>
  <c r="AY239" i="13"/>
  <c r="AX239" i="13"/>
  <c r="BW238" i="13"/>
  <c r="BG238" i="13"/>
  <c r="AY238" i="13"/>
  <c r="AX238" i="13"/>
  <c r="BW133" i="13"/>
  <c r="BG133" i="13"/>
  <c r="AY133" i="13"/>
  <c r="AX133" i="13"/>
  <c r="BW132" i="13"/>
  <c r="BG132" i="13"/>
  <c r="AY132" i="13"/>
  <c r="AX132" i="13"/>
  <c r="BW131" i="13"/>
  <c r="BG131" i="13"/>
  <c r="AY131" i="13"/>
  <c r="AX131" i="13"/>
  <c r="BW74" i="13"/>
  <c r="BG74" i="13"/>
  <c r="AY74" i="13"/>
  <c r="AX74" i="13"/>
  <c r="BW73" i="13"/>
  <c r="BG73" i="13"/>
  <c r="AY73" i="13"/>
  <c r="AX73" i="13"/>
  <c r="BW72" i="13"/>
  <c r="BG72" i="13"/>
  <c r="AY72" i="13"/>
  <c r="AX72" i="13"/>
  <c r="AZ184" i="1"/>
  <c r="AY184" i="1"/>
  <c r="AX184" i="1"/>
  <c r="AZ183" i="1"/>
  <c r="AY183" i="1"/>
  <c r="AX183" i="1"/>
  <c r="AZ182" i="1"/>
  <c r="AY182" i="1"/>
  <c r="AX182" i="1"/>
  <c r="AZ121" i="1"/>
  <c r="AY121" i="1"/>
  <c r="AX121" i="1"/>
  <c r="AZ120" i="1"/>
  <c r="AY120" i="1"/>
  <c r="AX120" i="1"/>
  <c r="AZ119" i="1"/>
  <c r="AY119" i="1"/>
  <c r="AX119" i="1"/>
  <c r="AZ70" i="1"/>
  <c r="AY70" i="1"/>
  <c r="AX70" i="1"/>
  <c r="AZ69" i="1"/>
  <c r="AY69" i="1"/>
  <c r="AX69" i="1"/>
  <c r="AZ68" i="1"/>
  <c r="AY68" i="1"/>
  <c r="AX68" i="1"/>
  <c r="AZ244" i="9"/>
  <c r="AY244" i="9"/>
  <c r="AX244" i="9"/>
  <c r="AZ243" i="9"/>
  <c r="AY243" i="9"/>
  <c r="AX243" i="9"/>
  <c r="AZ242" i="9"/>
  <c r="AY242" i="9"/>
  <c r="AX242" i="9"/>
  <c r="AZ129" i="9"/>
  <c r="AY129" i="9"/>
  <c r="AX129" i="9"/>
  <c r="AZ128" i="9"/>
  <c r="AY128" i="9"/>
  <c r="AX128" i="9"/>
  <c r="AZ127" i="9"/>
  <c r="AY127" i="9"/>
  <c r="AX127" i="9"/>
  <c r="AZ78" i="9"/>
  <c r="AY78" i="9"/>
  <c r="AX78" i="9"/>
  <c r="AZ77" i="9"/>
  <c r="AY77" i="9"/>
  <c r="AX77" i="9"/>
  <c r="AZ76" i="9"/>
  <c r="AY76" i="9"/>
  <c r="AX76" i="9"/>
  <c r="AW242" i="9"/>
  <c r="CS242" i="9"/>
  <c r="AW243" i="9"/>
  <c r="CS243" i="9"/>
  <c r="AW244" i="9"/>
  <c r="CS244" i="9"/>
  <c r="AW182" i="1"/>
  <c r="CV182" i="1"/>
  <c r="AW183" i="1"/>
  <c r="CV183" i="1"/>
  <c r="AW184" i="1"/>
  <c r="CV184" i="1"/>
  <c r="CV121" i="1"/>
  <c r="AW121" i="1"/>
  <c r="CV120" i="1"/>
  <c r="AW120" i="1"/>
  <c r="CV119" i="1"/>
  <c r="AW119" i="1"/>
  <c r="CV70" i="1"/>
  <c r="AW70" i="1"/>
  <c r="CV69" i="1"/>
  <c r="AW69" i="1"/>
  <c r="CV68" i="1"/>
  <c r="AW68" i="1"/>
  <c r="CS129" i="9"/>
  <c r="AW129" i="9"/>
  <c r="CS128" i="9"/>
  <c r="AW128" i="9"/>
  <c r="CS127" i="9"/>
  <c r="AW127" i="9"/>
  <c r="CS78" i="9"/>
  <c r="AW78" i="9"/>
  <c r="CS77" i="9"/>
  <c r="AW77" i="9"/>
  <c r="CS76" i="9"/>
  <c r="AW76" i="9"/>
  <c r="AT244" i="9"/>
  <c r="AS244" i="9"/>
  <c r="AT243" i="9"/>
  <c r="AS243" i="9"/>
  <c r="AT242" i="9"/>
  <c r="AS242" i="9"/>
  <c r="AT129" i="9"/>
  <c r="AS129" i="9"/>
  <c r="AT128" i="9"/>
  <c r="AS128" i="9"/>
  <c r="AT127" i="9"/>
  <c r="AS127" i="9"/>
  <c r="AT78" i="9"/>
  <c r="AS78" i="9"/>
  <c r="AT77" i="9"/>
  <c r="AS77" i="9"/>
  <c r="AT76" i="9"/>
  <c r="AS76" i="9"/>
  <c r="AU184" i="1"/>
  <c r="AT184" i="1"/>
  <c r="AS184" i="1"/>
  <c r="AU183" i="1"/>
  <c r="AT183" i="1"/>
  <c r="AS183" i="1"/>
  <c r="AU182" i="1"/>
  <c r="AT182" i="1"/>
  <c r="AS182" i="1"/>
  <c r="AU121" i="1"/>
  <c r="AT121" i="1"/>
  <c r="AS121" i="1"/>
  <c r="AU120" i="1"/>
  <c r="AT120" i="1"/>
  <c r="AS120" i="1"/>
  <c r="AU119" i="1"/>
  <c r="AT119" i="1"/>
  <c r="AS119" i="1"/>
  <c r="AU70" i="1"/>
  <c r="AT70" i="1"/>
  <c r="AS70" i="1"/>
  <c r="AU69" i="1"/>
  <c r="AT69" i="1"/>
  <c r="AS69" i="1"/>
  <c r="AU68" i="1"/>
  <c r="AT68" i="1"/>
  <c r="AS68" i="1"/>
  <c r="G128" i="13"/>
  <c r="G124" i="13"/>
  <c r="F33" i="13"/>
  <c r="G17" i="13"/>
  <c r="F187" i="9"/>
  <c r="G187" i="9" s="1"/>
  <c r="F183" i="9"/>
  <c r="G183" i="9" s="1"/>
  <c r="F179" i="9"/>
  <c r="G179" i="9" s="1"/>
  <c r="F175" i="9"/>
  <c r="G175" i="9" s="1"/>
  <c r="F171" i="9"/>
  <c r="G171" i="9" s="1"/>
  <c r="F167" i="9"/>
  <c r="G167" i="9" s="1"/>
  <c r="AU244" i="9"/>
  <c r="AR244" i="9"/>
  <c r="AQ244" i="9"/>
  <c r="AU243" i="9"/>
  <c r="AR243" i="9"/>
  <c r="AQ243" i="9"/>
  <c r="AU242" i="9"/>
  <c r="AR242" i="9"/>
  <c r="AQ242" i="9"/>
  <c r="AU129" i="9"/>
  <c r="AR129" i="9"/>
  <c r="AQ129" i="9"/>
  <c r="AU128" i="9"/>
  <c r="AR128" i="9"/>
  <c r="AQ128" i="9"/>
  <c r="AU127" i="9"/>
  <c r="AR127" i="9"/>
  <c r="AQ127" i="9"/>
  <c r="AU78" i="9"/>
  <c r="AR78" i="9"/>
  <c r="AQ78" i="9"/>
  <c r="AU77" i="9"/>
  <c r="AR77" i="9"/>
  <c r="AQ77" i="9"/>
  <c r="AU76" i="9"/>
  <c r="AR76" i="9"/>
  <c r="AQ76" i="9"/>
  <c r="AR184" i="1"/>
  <c r="AQ184" i="1"/>
  <c r="AP184" i="1"/>
  <c r="AR183" i="1"/>
  <c r="AQ183" i="1"/>
  <c r="AP183" i="1"/>
  <c r="AR182" i="1"/>
  <c r="AP182" i="1"/>
  <c r="AR121" i="1"/>
  <c r="AQ121" i="1"/>
  <c r="AP121" i="1"/>
  <c r="AR120" i="1"/>
  <c r="AQ120" i="1"/>
  <c r="AP120" i="1"/>
  <c r="AR119" i="1"/>
  <c r="AP119" i="1"/>
  <c r="AR70" i="1"/>
  <c r="AQ70" i="1"/>
  <c r="AP70" i="1"/>
  <c r="AR69" i="1"/>
  <c r="AQ69" i="1"/>
  <c r="AP69" i="1"/>
  <c r="AR68" i="1"/>
  <c r="AP68" i="1"/>
  <c r="F163" i="9"/>
  <c r="G163" i="9" s="1"/>
  <c r="M40" i="7" s="1"/>
  <c r="F159" i="9"/>
  <c r="G159" i="9" s="1"/>
  <c r="M64" i="7" s="1"/>
  <c r="F155" i="9"/>
  <c r="G155" i="9" s="1"/>
  <c r="M32" i="7" s="1"/>
  <c r="F151" i="9"/>
  <c r="G151" i="9" s="1"/>
  <c r="M37" i="7" s="1"/>
  <c r="AM129" i="9"/>
  <c r="AM128" i="9"/>
  <c r="AM127" i="9"/>
  <c r="AM78" i="9"/>
  <c r="AM77" i="9"/>
  <c r="AM76" i="9"/>
  <c r="AM242" i="9"/>
  <c r="AN242" i="9"/>
  <c r="AO242" i="9"/>
  <c r="AP242" i="9"/>
  <c r="AM243" i="9"/>
  <c r="AN243" i="9"/>
  <c r="AO243" i="9"/>
  <c r="AP243" i="9"/>
  <c r="AM244" i="9"/>
  <c r="AN244" i="9"/>
  <c r="AO244" i="9"/>
  <c r="AP244" i="9"/>
  <c r="AP129" i="9"/>
  <c r="AO129" i="9"/>
  <c r="AN129" i="9"/>
  <c r="AP128" i="9"/>
  <c r="AO128" i="9"/>
  <c r="AN128" i="9"/>
  <c r="AP127" i="9"/>
  <c r="AO127" i="9"/>
  <c r="AN127" i="9"/>
  <c r="AP78" i="9"/>
  <c r="AO78" i="9"/>
  <c r="AN78" i="9"/>
  <c r="AP77" i="9"/>
  <c r="AO77" i="9"/>
  <c r="AN77" i="9"/>
  <c r="AP76" i="9"/>
  <c r="AO76" i="9"/>
  <c r="AN76" i="9"/>
  <c r="AO69" i="1"/>
  <c r="AO70" i="1"/>
  <c r="AO184" i="1"/>
  <c r="AN184" i="1"/>
  <c r="AM184" i="1"/>
  <c r="AO183" i="1"/>
  <c r="AN183" i="1"/>
  <c r="AM183" i="1"/>
  <c r="AO182" i="1"/>
  <c r="AN182" i="1"/>
  <c r="AM182" i="1"/>
  <c r="AO121" i="1"/>
  <c r="AN121" i="1"/>
  <c r="AM121" i="1"/>
  <c r="AO120" i="1"/>
  <c r="AN120" i="1"/>
  <c r="AM120" i="1"/>
  <c r="AO119" i="1"/>
  <c r="AN119" i="1"/>
  <c r="AM119" i="1"/>
  <c r="AN70" i="1"/>
  <c r="AM70" i="1"/>
  <c r="AN69" i="1"/>
  <c r="AM69" i="1"/>
  <c r="AO68" i="1"/>
  <c r="AN68" i="1"/>
  <c r="AM68" i="1"/>
  <c r="F147" i="9"/>
  <c r="F143" i="9"/>
  <c r="CY92" i="1"/>
  <c r="AV76" i="9"/>
  <c r="CT76" i="9"/>
  <c r="AV77" i="9"/>
  <c r="CT77" i="9"/>
  <c r="AV78" i="9"/>
  <c r="CT78" i="9"/>
  <c r="AV68" i="1"/>
  <c r="CW68" i="1"/>
  <c r="AV69" i="1"/>
  <c r="CW69" i="1"/>
  <c r="AV70" i="1"/>
  <c r="CW70" i="1"/>
  <c r="AV182" i="1"/>
  <c r="CW182" i="1"/>
  <c r="AV183" i="1"/>
  <c r="CW183" i="1"/>
  <c r="AV184" i="1"/>
  <c r="CW184" i="1"/>
  <c r="AV119" i="1"/>
  <c r="CW119" i="1"/>
  <c r="AV120" i="1"/>
  <c r="CW120" i="1"/>
  <c r="AV121" i="1"/>
  <c r="CW121" i="1"/>
  <c r="V224" i="9" l="1"/>
  <c r="T222" i="9"/>
  <c r="V235" i="9"/>
  <c r="V234" i="9"/>
  <c r="V236" i="9"/>
  <c r="T237" i="9"/>
  <c r="T235" i="9"/>
  <c r="U237" i="9"/>
  <c r="V237" i="9"/>
  <c r="T234" i="9"/>
  <c r="T236" i="9"/>
  <c r="U234" i="9"/>
  <c r="U236" i="9"/>
  <c r="U225" i="9"/>
  <c r="P62" i="7"/>
  <c r="T225" i="9"/>
  <c r="V222" i="9"/>
  <c r="U224" i="9"/>
  <c r="V223" i="9"/>
  <c r="V225" i="9"/>
  <c r="T224" i="9"/>
  <c r="T223" i="9"/>
  <c r="U227" i="13"/>
  <c r="U215" i="9"/>
  <c r="P63" i="7" s="1"/>
  <c r="U219" i="9"/>
  <c r="U231" i="13"/>
  <c r="U207" i="9"/>
  <c r="P44" i="7" s="1"/>
  <c r="N44" i="7"/>
  <c r="U211" i="9"/>
  <c r="V213" i="9" s="1"/>
  <c r="N67" i="7"/>
  <c r="U235" i="13"/>
  <c r="U191" i="13"/>
  <c r="V191" i="13" s="1"/>
  <c r="N62" i="14"/>
  <c r="U203" i="13"/>
  <c r="P55" i="14" s="1"/>
  <c r="N55" i="14"/>
  <c r="U207" i="13"/>
  <c r="V207" i="13" s="1"/>
  <c r="N45" i="14"/>
  <c r="U239" i="9"/>
  <c r="P76" i="7" s="1"/>
  <c r="U199" i="9"/>
  <c r="T201" i="9" s="1"/>
  <c r="N52" i="7"/>
  <c r="U203" i="9"/>
  <c r="P46" i="7" s="1"/>
  <c r="O46" i="7"/>
  <c r="U195" i="9"/>
  <c r="P69" i="7" s="1"/>
  <c r="O69" i="7"/>
  <c r="U195" i="13"/>
  <c r="U191" i="9"/>
  <c r="U199" i="13"/>
  <c r="U187" i="13"/>
  <c r="P66" i="14" s="1"/>
  <c r="AQ68" i="1"/>
  <c r="AQ119" i="1"/>
  <c r="AQ182" i="1"/>
  <c r="G143" i="9"/>
  <c r="F139" i="9"/>
  <c r="G139" i="9" s="1"/>
  <c r="F135" i="9"/>
  <c r="G135" i="9" s="1"/>
  <c r="F131" i="9"/>
  <c r="G131" i="9" s="1"/>
  <c r="F124" i="9"/>
  <c r="G124" i="9" s="1"/>
  <c r="F120" i="9"/>
  <c r="G120" i="9" s="1"/>
  <c r="F116" i="9"/>
  <c r="G116" i="9" s="1"/>
  <c r="F112" i="9"/>
  <c r="G112" i="9" s="1"/>
  <c r="F108" i="9"/>
  <c r="G108" i="9" s="1"/>
  <c r="M66" i="7" s="1"/>
  <c r="F104" i="9"/>
  <c r="G104" i="9" s="1"/>
  <c r="F100" i="9"/>
  <c r="G100" i="9" s="1"/>
  <c r="F96" i="9"/>
  <c r="G96" i="9" s="1"/>
  <c r="F92" i="9"/>
  <c r="G92" i="9" s="1"/>
  <c r="F88" i="9"/>
  <c r="G88" i="9" s="1"/>
  <c r="F84" i="9"/>
  <c r="G84" i="9" s="1"/>
  <c r="F80" i="9"/>
  <c r="G80" i="9" s="1"/>
  <c r="F73" i="9"/>
  <c r="G73" i="9" s="1"/>
  <c r="F69" i="9"/>
  <c r="G69" i="9" s="1"/>
  <c r="F65" i="9"/>
  <c r="G65" i="9" s="1"/>
  <c r="F61" i="9"/>
  <c r="G61" i="9" s="1"/>
  <c r="F57" i="9"/>
  <c r="G57" i="9" s="1"/>
  <c r="F53" i="9"/>
  <c r="G53" i="9" s="1"/>
  <c r="F49" i="9"/>
  <c r="G49" i="9" s="1"/>
  <c r="F45" i="9"/>
  <c r="G45" i="9" s="1"/>
  <c r="F41" i="9"/>
  <c r="G41" i="9" s="1"/>
  <c r="F37" i="9"/>
  <c r="G37" i="9" s="1"/>
  <c r="F33" i="9"/>
  <c r="G33" i="9" s="1"/>
  <c r="F29" i="9"/>
  <c r="G29" i="9" s="1"/>
  <c r="F25" i="9"/>
  <c r="G25" i="9" s="1"/>
  <c r="F21" i="9"/>
  <c r="G21" i="9" s="1"/>
  <c r="F17" i="9"/>
  <c r="G17" i="9" s="1"/>
  <c r="F92" i="1"/>
  <c r="F88" i="1"/>
  <c r="F84" i="1"/>
  <c r="F80" i="1"/>
  <c r="G80" i="1" s="1"/>
  <c r="E35" i="7" s="1"/>
  <c r="F76" i="1"/>
  <c r="G76" i="1" s="1"/>
  <c r="F72" i="1"/>
  <c r="G72" i="1" s="1"/>
  <c r="F65" i="1"/>
  <c r="G65" i="1" s="1"/>
  <c r="F61" i="1"/>
  <c r="G61" i="1" s="1"/>
  <c r="F57" i="1"/>
  <c r="G57" i="1" s="1"/>
  <c r="F53" i="1"/>
  <c r="G53" i="1" s="1"/>
  <c r="F49" i="1"/>
  <c r="G49" i="1" s="1"/>
  <c r="F45" i="1"/>
  <c r="G45" i="1" s="1"/>
  <c r="F41" i="1"/>
  <c r="G41" i="1" s="1"/>
  <c r="F37" i="1"/>
  <c r="G37" i="1" s="1"/>
  <c r="F33" i="1"/>
  <c r="G33" i="1" s="1"/>
  <c r="E23" i="7" s="1"/>
  <c r="F29" i="1"/>
  <c r="G29" i="1" s="1"/>
  <c r="F25" i="1"/>
  <c r="G25" i="1" s="1"/>
  <c r="F21" i="1"/>
  <c r="G21" i="1" s="1"/>
  <c r="F17" i="1"/>
  <c r="G17" i="1" s="1"/>
  <c r="X124" i="13"/>
  <c r="D124" i="13"/>
  <c r="G61" i="12"/>
  <c r="G57" i="12"/>
  <c r="G49" i="12"/>
  <c r="G45" i="12"/>
  <c r="G41" i="12"/>
  <c r="V237" i="13" l="1"/>
  <c r="P75" i="14"/>
  <c r="U226" i="13"/>
  <c r="P73" i="14"/>
  <c r="V233" i="13"/>
  <c r="P74" i="14"/>
  <c r="U220" i="9"/>
  <c r="P71" i="7"/>
  <c r="V228" i="13"/>
  <c r="V229" i="13"/>
  <c r="T215" i="9"/>
  <c r="T214" i="9"/>
  <c r="U217" i="9"/>
  <c r="V215" i="9"/>
  <c r="U214" i="9"/>
  <c r="V227" i="13"/>
  <c r="U229" i="13"/>
  <c r="T228" i="13"/>
  <c r="V226" i="13"/>
  <c r="U230" i="13"/>
  <c r="T226" i="13"/>
  <c r="T229" i="13"/>
  <c r="U228" i="13"/>
  <c r="T227" i="13"/>
  <c r="T220" i="9"/>
  <c r="T217" i="9"/>
  <c r="V221" i="9"/>
  <c r="V218" i="9"/>
  <c r="U221" i="9"/>
  <c r="V219" i="9"/>
  <c r="T219" i="9"/>
  <c r="T221" i="9"/>
  <c r="V216" i="9"/>
  <c r="T216" i="9"/>
  <c r="V217" i="9"/>
  <c r="U216" i="9"/>
  <c r="T218" i="9"/>
  <c r="V214" i="9"/>
  <c r="U218" i="9"/>
  <c r="V220" i="9"/>
  <c r="T209" i="9"/>
  <c r="T232" i="13"/>
  <c r="V232" i="13"/>
  <c r="V230" i="13"/>
  <c r="U234" i="13"/>
  <c r="U232" i="13"/>
  <c r="T233" i="13"/>
  <c r="U233" i="13"/>
  <c r="V231" i="13"/>
  <c r="T230" i="13"/>
  <c r="V235" i="13"/>
  <c r="T231" i="13"/>
  <c r="T236" i="13"/>
  <c r="T237" i="13"/>
  <c r="T235" i="13"/>
  <c r="T234" i="13"/>
  <c r="U237" i="13"/>
  <c r="V234" i="13"/>
  <c r="V236" i="13"/>
  <c r="T213" i="9"/>
  <c r="T210" i="9"/>
  <c r="T212" i="9"/>
  <c r="T211" i="9"/>
  <c r="U212" i="9"/>
  <c r="V210" i="9"/>
  <c r="U209" i="9"/>
  <c r="V206" i="9"/>
  <c r="U208" i="9"/>
  <c r="T206" i="9"/>
  <c r="V209" i="9"/>
  <c r="U206" i="9"/>
  <c r="U210" i="9"/>
  <c r="T208" i="9"/>
  <c r="V208" i="9"/>
  <c r="U213" i="9"/>
  <c r="P67" i="7"/>
  <c r="V212" i="9"/>
  <c r="V207" i="9"/>
  <c r="T207" i="9"/>
  <c r="V211" i="9"/>
  <c r="U236" i="13"/>
  <c r="U208" i="13"/>
  <c r="T206" i="13"/>
  <c r="T205" i="13"/>
  <c r="V209" i="13"/>
  <c r="T207" i="13"/>
  <c r="T203" i="13"/>
  <c r="T191" i="13"/>
  <c r="V192" i="13"/>
  <c r="V190" i="13"/>
  <c r="U192" i="13"/>
  <c r="V204" i="13"/>
  <c r="V206" i="13"/>
  <c r="U190" i="13"/>
  <c r="T190" i="13"/>
  <c r="U193" i="13"/>
  <c r="V193" i="13"/>
  <c r="T193" i="13"/>
  <c r="V203" i="13"/>
  <c r="U204" i="13"/>
  <c r="U206" i="13"/>
  <c r="T208" i="13"/>
  <c r="V208" i="13"/>
  <c r="T204" i="13"/>
  <c r="T201" i="13"/>
  <c r="P68" i="14"/>
  <c r="U202" i="13"/>
  <c r="V205" i="13"/>
  <c r="V202" i="13"/>
  <c r="U209" i="13"/>
  <c r="P45" i="14"/>
  <c r="U196" i="13"/>
  <c r="P65" i="14"/>
  <c r="U205" i="13"/>
  <c r="T195" i="13"/>
  <c r="T202" i="13"/>
  <c r="T209" i="13"/>
  <c r="T192" i="13"/>
  <c r="P62" i="14"/>
  <c r="V201" i="9"/>
  <c r="V202" i="9"/>
  <c r="T196" i="9"/>
  <c r="U205" i="9"/>
  <c r="V200" i="9"/>
  <c r="U202" i="9"/>
  <c r="U197" i="9"/>
  <c r="V204" i="9"/>
  <c r="T205" i="9"/>
  <c r="V194" i="9"/>
  <c r="U194" i="9"/>
  <c r="V203" i="9"/>
  <c r="U204" i="9"/>
  <c r="T195" i="9"/>
  <c r="T202" i="9"/>
  <c r="T197" i="9"/>
  <c r="V205" i="9"/>
  <c r="T203" i="9"/>
  <c r="V195" i="9"/>
  <c r="T204" i="9"/>
  <c r="V238" i="9"/>
  <c r="V239" i="9"/>
  <c r="U240" i="9"/>
  <c r="U238" i="9"/>
  <c r="T238" i="9"/>
  <c r="T241" i="9"/>
  <c r="T239" i="9"/>
  <c r="T240" i="9"/>
  <c r="U241" i="9"/>
  <c r="V241" i="9"/>
  <c r="V240" i="9"/>
  <c r="V198" i="9"/>
  <c r="U198" i="9"/>
  <c r="T198" i="9"/>
  <c r="U200" i="9"/>
  <c r="U196" i="9"/>
  <c r="V199" i="9"/>
  <c r="U193" i="9"/>
  <c r="P39" i="7"/>
  <c r="V197" i="9"/>
  <c r="T199" i="9"/>
  <c r="U201" i="9"/>
  <c r="T194" i="9"/>
  <c r="V196" i="9"/>
  <c r="T200" i="9"/>
  <c r="P52" i="7"/>
  <c r="V198" i="13"/>
  <c r="T194" i="13"/>
  <c r="U194" i="13"/>
  <c r="V196" i="13"/>
  <c r="V200" i="13"/>
  <c r="U201" i="13"/>
  <c r="T197" i="13"/>
  <c r="T199" i="13"/>
  <c r="U197" i="13"/>
  <c r="V201" i="13"/>
  <c r="V195" i="13"/>
  <c r="V197" i="13"/>
  <c r="V194" i="13"/>
  <c r="V199" i="13"/>
  <c r="T196" i="13"/>
  <c r="T198" i="13"/>
  <c r="T200" i="13"/>
  <c r="U198" i="13"/>
  <c r="U200" i="13"/>
  <c r="T190" i="9"/>
  <c r="V193" i="9"/>
  <c r="V191" i="9"/>
  <c r="T191" i="9"/>
  <c r="U190" i="9"/>
  <c r="V190" i="9"/>
  <c r="V192" i="9"/>
  <c r="U192" i="9"/>
  <c r="T192" i="9"/>
  <c r="T193" i="9"/>
  <c r="T189" i="13"/>
  <c r="U189" i="13"/>
  <c r="V188" i="13"/>
  <c r="T188" i="13"/>
  <c r="V186" i="13"/>
  <c r="T186" i="13"/>
  <c r="V189" i="13"/>
  <c r="U188" i="13"/>
  <c r="U186" i="13"/>
  <c r="V187" i="13"/>
  <c r="T187" i="13"/>
  <c r="D45" i="9"/>
  <c r="D29" i="9"/>
  <c r="BR204" i="15"/>
  <c r="BQ204" i="15"/>
  <c r="BP204" i="15"/>
  <c r="BO204" i="15"/>
  <c r="BN204" i="15"/>
  <c r="BM204" i="15"/>
  <c r="BL204" i="15"/>
  <c r="BK204" i="15"/>
  <c r="BJ204" i="15"/>
  <c r="BI204" i="15"/>
  <c r="BH204" i="15"/>
  <c r="BG204" i="15"/>
  <c r="BF204" i="15"/>
  <c r="BE204" i="15"/>
  <c r="BD204" i="15"/>
  <c r="BC204" i="15"/>
  <c r="BB204" i="15"/>
  <c r="BA204" i="15"/>
  <c r="AZ204" i="15"/>
  <c r="AY204" i="15"/>
  <c r="AX204" i="15"/>
  <c r="AW204" i="15"/>
  <c r="AV204" i="15"/>
  <c r="AU204" i="15"/>
  <c r="AT204" i="15"/>
  <c r="AS204" i="15"/>
  <c r="AR204" i="15"/>
  <c r="AQ204" i="15"/>
  <c r="AP204" i="15"/>
  <c r="AO204" i="15"/>
  <c r="AN204" i="15"/>
  <c r="AM204" i="15"/>
  <c r="AL204" i="15"/>
  <c r="BR203" i="15"/>
  <c r="BQ203" i="15"/>
  <c r="BP203" i="15"/>
  <c r="BO203" i="15"/>
  <c r="BN203" i="15"/>
  <c r="BM203" i="15"/>
  <c r="BL203" i="15"/>
  <c r="BK203" i="15"/>
  <c r="BJ203" i="15"/>
  <c r="BI203" i="15"/>
  <c r="BH203" i="15"/>
  <c r="BG203" i="15"/>
  <c r="BF203" i="15"/>
  <c r="BE203" i="15"/>
  <c r="BD203" i="15"/>
  <c r="BC203" i="15"/>
  <c r="BB203" i="15"/>
  <c r="BA203" i="15"/>
  <c r="AZ203" i="15"/>
  <c r="AY203" i="15"/>
  <c r="AX203" i="15"/>
  <c r="AW203" i="15"/>
  <c r="AV203" i="15"/>
  <c r="AU203" i="15"/>
  <c r="AT203" i="15"/>
  <c r="AS203" i="15"/>
  <c r="AR203" i="15"/>
  <c r="AQ203" i="15"/>
  <c r="AP203" i="15"/>
  <c r="AO203" i="15"/>
  <c r="AN203" i="15"/>
  <c r="AM203" i="15"/>
  <c r="AL203" i="15"/>
  <c r="BR202" i="15"/>
  <c r="BQ202" i="15"/>
  <c r="BP202" i="15"/>
  <c r="BO202" i="15"/>
  <c r="BN202" i="15"/>
  <c r="BM202" i="15"/>
  <c r="BL202" i="15"/>
  <c r="BK202" i="15"/>
  <c r="BJ202" i="15"/>
  <c r="BI202" i="15"/>
  <c r="BH202" i="15"/>
  <c r="BG202" i="15"/>
  <c r="BF202" i="15"/>
  <c r="BE202" i="15"/>
  <c r="BD202" i="15"/>
  <c r="BC202" i="15"/>
  <c r="BB202" i="15"/>
  <c r="BA202" i="15"/>
  <c r="AZ202" i="15"/>
  <c r="AY202" i="15"/>
  <c r="AX202" i="15"/>
  <c r="AW202" i="15"/>
  <c r="AV202" i="15"/>
  <c r="AU202" i="15"/>
  <c r="AT202" i="15"/>
  <c r="AS202" i="15"/>
  <c r="AR202" i="15"/>
  <c r="AQ202" i="15"/>
  <c r="AP202" i="15"/>
  <c r="AO202" i="15"/>
  <c r="AN202" i="15"/>
  <c r="AM202" i="15"/>
  <c r="AL202" i="15"/>
  <c r="O200" i="15"/>
  <c r="N200" i="15"/>
  <c r="M200" i="15"/>
  <c r="L200" i="15"/>
  <c r="K200" i="15"/>
  <c r="I200" i="15"/>
  <c r="BT199" i="15"/>
  <c r="X199" i="15"/>
  <c r="O199" i="15"/>
  <c r="N199" i="15"/>
  <c r="M199" i="15"/>
  <c r="L199" i="15"/>
  <c r="K199" i="15"/>
  <c r="F199" i="15"/>
  <c r="D199" i="15"/>
  <c r="O196" i="15"/>
  <c r="N196" i="15"/>
  <c r="M196" i="15"/>
  <c r="L196" i="15"/>
  <c r="K196" i="15"/>
  <c r="R195" i="15" s="1"/>
  <c r="I196" i="15"/>
  <c r="BT195" i="15"/>
  <c r="X195" i="15"/>
  <c r="O195" i="15"/>
  <c r="N195" i="15"/>
  <c r="M195" i="15"/>
  <c r="L195" i="15"/>
  <c r="Q195" i="15" s="1"/>
  <c r="K195" i="15"/>
  <c r="F195" i="15"/>
  <c r="D195" i="15"/>
  <c r="O192" i="15"/>
  <c r="N192" i="15"/>
  <c r="M192" i="15"/>
  <c r="L192" i="15"/>
  <c r="K192" i="15"/>
  <c r="R191" i="15" s="1"/>
  <c r="I192" i="15"/>
  <c r="BT191" i="15"/>
  <c r="X191" i="15"/>
  <c r="O191" i="15"/>
  <c r="N191" i="15"/>
  <c r="M191" i="15"/>
  <c r="L191" i="15"/>
  <c r="K191" i="15"/>
  <c r="F191" i="15"/>
  <c r="D191" i="15"/>
  <c r="O188" i="15"/>
  <c r="N188" i="15"/>
  <c r="M188" i="15"/>
  <c r="L188" i="15"/>
  <c r="K188" i="15"/>
  <c r="I188" i="15"/>
  <c r="BT187" i="15"/>
  <c r="X187" i="15"/>
  <c r="R187" i="15"/>
  <c r="O187" i="15"/>
  <c r="N187" i="15"/>
  <c r="M187" i="15"/>
  <c r="L187" i="15"/>
  <c r="K187" i="15"/>
  <c r="F187" i="15"/>
  <c r="D187" i="15"/>
  <c r="O184" i="15"/>
  <c r="N184" i="15"/>
  <c r="M184" i="15"/>
  <c r="L184" i="15"/>
  <c r="K184" i="15"/>
  <c r="I184" i="15"/>
  <c r="BT183" i="15"/>
  <c r="X183" i="15"/>
  <c r="O183" i="15"/>
  <c r="N183" i="15"/>
  <c r="M183" i="15"/>
  <c r="L183" i="15"/>
  <c r="K183" i="15"/>
  <c r="F183" i="15"/>
  <c r="D183" i="15"/>
  <c r="O180" i="15"/>
  <c r="N180" i="15"/>
  <c r="M180" i="15"/>
  <c r="L180" i="15"/>
  <c r="K180" i="15"/>
  <c r="I180" i="15"/>
  <c r="BT179" i="15"/>
  <c r="X179" i="15"/>
  <c r="O179" i="15"/>
  <c r="N179" i="15"/>
  <c r="M179" i="15"/>
  <c r="L179" i="15"/>
  <c r="Q179" i="15" s="1"/>
  <c r="K179" i="15"/>
  <c r="F179" i="15"/>
  <c r="D179" i="15"/>
  <c r="O176" i="15"/>
  <c r="N176" i="15"/>
  <c r="M176" i="15"/>
  <c r="L176" i="15"/>
  <c r="K176" i="15"/>
  <c r="I176" i="15"/>
  <c r="BT175" i="15"/>
  <c r="X175" i="15"/>
  <c r="O175" i="15"/>
  <c r="N175" i="15"/>
  <c r="M175" i="15"/>
  <c r="L175" i="15"/>
  <c r="K175" i="15"/>
  <c r="Q175" i="15" s="1"/>
  <c r="F175" i="15"/>
  <c r="D175" i="15"/>
  <c r="O172" i="15"/>
  <c r="N172" i="15"/>
  <c r="M172" i="15"/>
  <c r="L172" i="15"/>
  <c r="K172" i="15"/>
  <c r="I172" i="15"/>
  <c r="BT171" i="15"/>
  <c r="X171" i="15"/>
  <c r="O171" i="15"/>
  <c r="N171" i="15"/>
  <c r="M171" i="15"/>
  <c r="L171" i="15"/>
  <c r="K171" i="15"/>
  <c r="F171" i="15"/>
  <c r="D171" i="15"/>
  <c r="O168" i="15"/>
  <c r="N168" i="15"/>
  <c r="M168" i="15"/>
  <c r="L168" i="15"/>
  <c r="K168" i="15"/>
  <c r="I168" i="15"/>
  <c r="BT167" i="15"/>
  <c r="X167" i="15"/>
  <c r="O167" i="15"/>
  <c r="N167" i="15"/>
  <c r="M167" i="15"/>
  <c r="L167" i="15"/>
  <c r="K167" i="15"/>
  <c r="F167" i="15"/>
  <c r="D167" i="15"/>
  <c r="O164" i="15"/>
  <c r="N164" i="15"/>
  <c r="M164" i="15"/>
  <c r="L164" i="15"/>
  <c r="R163" i="15" s="1"/>
  <c r="K164" i="15"/>
  <c r="I164" i="15"/>
  <c r="BT163" i="15"/>
  <c r="X163" i="15"/>
  <c r="O163" i="15"/>
  <c r="N163" i="15"/>
  <c r="M163" i="15"/>
  <c r="L163" i="15"/>
  <c r="K163" i="15"/>
  <c r="F163" i="15"/>
  <c r="D163" i="15"/>
  <c r="O160" i="15"/>
  <c r="N160" i="15"/>
  <c r="M160" i="15"/>
  <c r="L160" i="15"/>
  <c r="K160" i="15"/>
  <c r="I160" i="15"/>
  <c r="BT159" i="15"/>
  <c r="X159" i="15"/>
  <c r="O159" i="15"/>
  <c r="N159" i="15"/>
  <c r="M159" i="15"/>
  <c r="L159" i="15"/>
  <c r="K159" i="15"/>
  <c r="F159" i="15"/>
  <c r="D159" i="15"/>
  <c r="O156" i="15"/>
  <c r="N156" i="15"/>
  <c r="M156" i="15"/>
  <c r="L156" i="15"/>
  <c r="R155" i="15" s="1"/>
  <c r="K156" i="15"/>
  <c r="I156" i="15"/>
  <c r="BT155" i="15"/>
  <c r="X155" i="15"/>
  <c r="O155" i="15"/>
  <c r="N155" i="15"/>
  <c r="M155" i="15"/>
  <c r="L155" i="15"/>
  <c r="K155" i="15"/>
  <c r="F155" i="15"/>
  <c r="D155" i="15"/>
  <c r="O152" i="15"/>
  <c r="N152" i="15"/>
  <c r="M152" i="15"/>
  <c r="L152" i="15"/>
  <c r="K152" i="15"/>
  <c r="I152" i="15"/>
  <c r="BT151" i="15"/>
  <c r="X151" i="15"/>
  <c r="O151" i="15"/>
  <c r="N151" i="15"/>
  <c r="M151" i="15"/>
  <c r="L151" i="15"/>
  <c r="K151" i="15"/>
  <c r="F151" i="15"/>
  <c r="D151" i="15"/>
  <c r="O148" i="15"/>
  <c r="N148" i="15"/>
  <c r="M148" i="15"/>
  <c r="L148" i="15"/>
  <c r="K148" i="15"/>
  <c r="I148" i="15"/>
  <c r="BT147" i="15"/>
  <c r="X147" i="15"/>
  <c r="O147" i="15"/>
  <c r="N147" i="15"/>
  <c r="M147" i="15"/>
  <c r="L147" i="15"/>
  <c r="K147" i="15"/>
  <c r="F147" i="15"/>
  <c r="D147" i="15"/>
  <c r="O144" i="15"/>
  <c r="N144" i="15"/>
  <c r="M144" i="15"/>
  <c r="L144" i="15"/>
  <c r="K144" i="15"/>
  <c r="I144" i="15"/>
  <c r="BT143" i="15"/>
  <c r="X143" i="15"/>
  <c r="O143" i="15"/>
  <c r="N143" i="15"/>
  <c r="M143" i="15"/>
  <c r="L143" i="15"/>
  <c r="K143" i="15"/>
  <c r="F143" i="15"/>
  <c r="G143" i="15" s="1"/>
  <c r="D143" i="15"/>
  <c r="BR141" i="15"/>
  <c r="BQ141" i="15"/>
  <c r="BP141" i="15"/>
  <c r="BO141" i="15"/>
  <c r="BN141" i="15"/>
  <c r="BM141" i="15"/>
  <c r="BL141" i="15"/>
  <c r="BK141" i="15"/>
  <c r="BJ141" i="15"/>
  <c r="BI141" i="15"/>
  <c r="BH141" i="15"/>
  <c r="BG141" i="15"/>
  <c r="BF141" i="15"/>
  <c r="BE141" i="15"/>
  <c r="BD141" i="15"/>
  <c r="BC141" i="15"/>
  <c r="BB141" i="15"/>
  <c r="BA141" i="15"/>
  <c r="AZ141" i="15"/>
  <c r="AY141" i="15"/>
  <c r="AX141" i="15"/>
  <c r="AW141" i="15"/>
  <c r="AV141" i="15"/>
  <c r="AU141" i="15"/>
  <c r="AT141" i="15"/>
  <c r="AS141" i="15"/>
  <c r="AR141" i="15"/>
  <c r="AQ141" i="15"/>
  <c r="AP141" i="15"/>
  <c r="AO141" i="15"/>
  <c r="AN141" i="15"/>
  <c r="AM141" i="15"/>
  <c r="AL141"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BR139" i="15"/>
  <c r="BQ139" i="15"/>
  <c r="BP139" i="15"/>
  <c r="BO139" i="15"/>
  <c r="BN139" i="15"/>
  <c r="BM139" i="15"/>
  <c r="BL139" i="15"/>
  <c r="BK139" i="15"/>
  <c r="BJ139" i="15"/>
  <c r="BI139" i="15"/>
  <c r="BH139" i="15"/>
  <c r="BG139" i="15"/>
  <c r="BF139" i="15"/>
  <c r="BE139" i="15"/>
  <c r="BD139" i="15"/>
  <c r="BC139" i="15"/>
  <c r="BB139" i="15"/>
  <c r="BA139" i="15"/>
  <c r="AZ139" i="15"/>
  <c r="AY139" i="15"/>
  <c r="AX139" i="15"/>
  <c r="AW139" i="15"/>
  <c r="AV139" i="15"/>
  <c r="AU139" i="15"/>
  <c r="AT139" i="15"/>
  <c r="AS139" i="15"/>
  <c r="AR139" i="15"/>
  <c r="AQ139" i="15"/>
  <c r="AP139" i="15"/>
  <c r="AO139" i="15"/>
  <c r="AN139" i="15"/>
  <c r="AM139" i="15"/>
  <c r="AL139" i="15"/>
  <c r="O137" i="15"/>
  <c r="N137" i="15"/>
  <c r="M137" i="15"/>
  <c r="L137" i="15"/>
  <c r="K137" i="15"/>
  <c r="I137" i="15"/>
  <c r="BT136" i="15"/>
  <c r="X136" i="15"/>
  <c r="O136" i="15"/>
  <c r="N136" i="15"/>
  <c r="M136" i="15"/>
  <c r="L136" i="15"/>
  <c r="Q136" i="15" s="1"/>
  <c r="K136" i="15"/>
  <c r="F136" i="15"/>
  <c r="D136" i="15"/>
  <c r="O133" i="15"/>
  <c r="N133" i="15"/>
  <c r="M133" i="15"/>
  <c r="L133" i="15"/>
  <c r="K133" i="15"/>
  <c r="I133" i="15"/>
  <c r="BT132" i="15"/>
  <c r="X132" i="15"/>
  <c r="O132" i="15"/>
  <c r="N132" i="15"/>
  <c r="M132" i="15"/>
  <c r="L132" i="15"/>
  <c r="K132" i="15"/>
  <c r="F132" i="15"/>
  <c r="D132" i="15"/>
  <c r="O129" i="15"/>
  <c r="N129" i="15"/>
  <c r="M129" i="15"/>
  <c r="R128" i="15" s="1"/>
  <c r="L129" i="15"/>
  <c r="K129" i="15"/>
  <c r="I129" i="15"/>
  <c r="BT128" i="15"/>
  <c r="X128" i="15"/>
  <c r="O128" i="15"/>
  <c r="N128" i="15"/>
  <c r="M128" i="15"/>
  <c r="L128" i="15"/>
  <c r="K128" i="15"/>
  <c r="F128" i="15"/>
  <c r="G128" i="15" s="1"/>
  <c r="D128" i="15"/>
  <c r="O125" i="15"/>
  <c r="N125" i="15"/>
  <c r="M125" i="15"/>
  <c r="L125" i="15"/>
  <c r="K125" i="15"/>
  <c r="I125" i="15"/>
  <c r="BT124" i="15"/>
  <c r="X124" i="15"/>
  <c r="O124" i="15"/>
  <c r="N124" i="15"/>
  <c r="M124" i="15"/>
  <c r="L124" i="15"/>
  <c r="K124" i="15"/>
  <c r="F124" i="15"/>
  <c r="D124" i="15"/>
  <c r="O121" i="15"/>
  <c r="N121" i="15"/>
  <c r="M121" i="15"/>
  <c r="L121" i="15"/>
  <c r="K121" i="15"/>
  <c r="R120" i="15" s="1"/>
  <c r="I121" i="15"/>
  <c r="BT120" i="15"/>
  <c r="X120" i="15"/>
  <c r="O120" i="15"/>
  <c r="N120" i="15"/>
  <c r="M120" i="15"/>
  <c r="L120" i="15"/>
  <c r="Q120" i="15" s="1"/>
  <c r="K120" i="15"/>
  <c r="F120" i="15"/>
  <c r="D120" i="15"/>
  <c r="O117" i="15"/>
  <c r="N117" i="15"/>
  <c r="M117" i="15"/>
  <c r="L117" i="15"/>
  <c r="K117" i="15"/>
  <c r="R116" i="15" s="1"/>
  <c r="I117" i="15"/>
  <c r="BT116" i="15"/>
  <c r="X116" i="15"/>
  <c r="O116" i="15"/>
  <c r="N116" i="15"/>
  <c r="M116" i="15"/>
  <c r="L116" i="15"/>
  <c r="K116" i="15"/>
  <c r="Q116" i="15" s="1"/>
  <c r="U116" i="15" s="1"/>
  <c r="F116" i="15"/>
  <c r="D116" i="15"/>
  <c r="O113" i="15"/>
  <c r="N113" i="15"/>
  <c r="M113" i="15"/>
  <c r="L113" i="15"/>
  <c r="K113" i="15"/>
  <c r="I113" i="15"/>
  <c r="BT112" i="15"/>
  <c r="X112" i="15"/>
  <c r="O112" i="15"/>
  <c r="N112" i="15"/>
  <c r="M112" i="15"/>
  <c r="L112" i="15"/>
  <c r="K112" i="15"/>
  <c r="F112" i="15"/>
  <c r="D112" i="15"/>
  <c r="O109" i="15"/>
  <c r="N109" i="15"/>
  <c r="M109" i="15"/>
  <c r="L109" i="15"/>
  <c r="K109" i="15"/>
  <c r="I109" i="15"/>
  <c r="BT108" i="15"/>
  <c r="X108" i="15"/>
  <c r="O108" i="15"/>
  <c r="N108" i="15"/>
  <c r="M108" i="15"/>
  <c r="L108" i="15"/>
  <c r="K108" i="15"/>
  <c r="F108" i="15"/>
  <c r="D108" i="15"/>
  <c r="O105" i="15"/>
  <c r="N105" i="15"/>
  <c r="M105" i="15"/>
  <c r="L105" i="15"/>
  <c r="K105" i="15"/>
  <c r="I105" i="15"/>
  <c r="BT104" i="15"/>
  <c r="X104" i="15"/>
  <c r="O104" i="15"/>
  <c r="N104" i="15"/>
  <c r="M104" i="15"/>
  <c r="L104" i="15"/>
  <c r="K104" i="15"/>
  <c r="F104" i="15"/>
  <c r="D104" i="15"/>
  <c r="O101" i="15"/>
  <c r="N101" i="15"/>
  <c r="M101" i="15"/>
  <c r="L101" i="15"/>
  <c r="K101" i="15"/>
  <c r="I101" i="15"/>
  <c r="BT100" i="15"/>
  <c r="X100" i="15"/>
  <c r="O100" i="15"/>
  <c r="N100" i="15"/>
  <c r="M100" i="15"/>
  <c r="L100" i="15"/>
  <c r="K100" i="15"/>
  <c r="F100" i="15"/>
  <c r="D100" i="15"/>
  <c r="O97" i="15"/>
  <c r="N97" i="15"/>
  <c r="M97" i="15"/>
  <c r="L97" i="15"/>
  <c r="K97" i="15"/>
  <c r="R96" i="15" s="1"/>
  <c r="I97" i="15"/>
  <c r="BT96" i="15"/>
  <c r="X96" i="15"/>
  <c r="O96" i="15"/>
  <c r="N96" i="15"/>
  <c r="M96" i="15"/>
  <c r="L96" i="15"/>
  <c r="Q96" i="15" s="1"/>
  <c r="K96" i="15"/>
  <c r="F96" i="15"/>
  <c r="D96" i="15"/>
  <c r="O93" i="15"/>
  <c r="N93" i="15"/>
  <c r="M93" i="15"/>
  <c r="L93" i="15"/>
  <c r="K93" i="15"/>
  <c r="I93" i="15"/>
  <c r="BT92" i="15"/>
  <c r="X92" i="15"/>
  <c r="O92" i="15"/>
  <c r="N92" i="15"/>
  <c r="M92" i="15"/>
  <c r="L92" i="15"/>
  <c r="K92" i="15"/>
  <c r="F92" i="15"/>
  <c r="D92" i="15"/>
  <c r="O89" i="15"/>
  <c r="N89" i="15"/>
  <c r="M89" i="15"/>
  <c r="L89" i="15"/>
  <c r="K89" i="15"/>
  <c r="I89" i="15"/>
  <c r="BT88" i="15"/>
  <c r="X88" i="15"/>
  <c r="O88" i="15"/>
  <c r="N88" i="15"/>
  <c r="M88" i="15"/>
  <c r="L88" i="15"/>
  <c r="K88" i="15"/>
  <c r="F88" i="15"/>
  <c r="G88" i="15" s="1"/>
  <c r="D88" i="15"/>
  <c r="O85" i="15"/>
  <c r="N85" i="15"/>
  <c r="M85" i="15"/>
  <c r="L85" i="15"/>
  <c r="K85" i="15"/>
  <c r="I85" i="15"/>
  <c r="BT84" i="15"/>
  <c r="X84" i="15"/>
  <c r="O84" i="15"/>
  <c r="N84" i="15"/>
  <c r="M84" i="15"/>
  <c r="L84" i="15"/>
  <c r="K84" i="15"/>
  <c r="F84" i="15"/>
  <c r="D84" i="15"/>
  <c r="O81" i="15"/>
  <c r="N81" i="15"/>
  <c r="M81" i="15"/>
  <c r="L81" i="15"/>
  <c r="K81" i="15"/>
  <c r="I81" i="15"/>
  <c r="BT80" i="15"/>
  <c r="X80" i="15"/>
  <c r="O80" i="15"/>
  <c r="N80" i="15"/>
  <c r="M80" i="15"/>
  <c r="L80" i="15"/>
  <c r="K80" i="15"/>
  <c r="F80" i="15"/>
  <c r="D80"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O74" i="15"/>
  <c r="N74" i="15"/>
  <c r="M74" i="15"/>
  <c r="L74" i="15"/>
  <c r="K74" i="15"/>
  <c r="I74" i="15"/>
  <c r="BT73" i="15"/>
  <c r="X73" i="15"/>
  <c r="O73" i="15"/>
  <c r="N73" i="15"/>
  <c r="M73" i="15"/>
  <c r="L73" i="15"/>
  <c r="K73" i="15"/>
  <c r="F73" i="15"/>
  <c r="G73" i="15" s="1"/>
  <c r="D73" i="15"/>
  <c r="O70" i="15"/>
  <c r="N70" i="15"/>
  <c r="M70" i="15"/>
  <c r="L70" i="15"/>
  <c r="K70" i="15"/>
  <c r="I70" i="15"/>
  <c r="BT69" i="15"/>
  <c r="X69" i="15"/>
  <c r="O69" i="15"/>
  <c r="N69" i="15"/>
  <c r="M69" i="15"/>
  <c r="L69" i="15"/>
  <c r="Q69" i="15" s="1"/>
  <c r="K69" i="15"/>
  <c r="F69" i="15"/>
  <c r="D69" i="15"/>
  <c r="O66" i="15"/>
  <c r="N66" i="15"/>
  <c r="M66" i="15"/>
  <c r="L66" i="15"/>
  <c r="K66" i="15"/>
  <c r="R65" i="15" s="1"/>
  <c r="I66" i="15"/>
  <c r="BT65" i="15"/>
  <c r="X65" i="15"/>
  <c r="O65" i="15"/>
  <c r="N65" i="15"/>
  <c r="M65" i="15"/>
  <c r="L65" i="15"/>
  <c r="K65" i="15"/>
  <c r="Q65" i="15" s="1"/>
  <c r="U65" i="15" s="1"/>
  <c r="F65" i="15"/>
  <c r="D65" i="15"/>
  <c r="O62" i="15"/>
  <c r="N62" i="15"/>
  <c r="M62" i="15"/>
  <c r="L62" i="15"/>
  <c r="K62" i="15"/>
  <c r="I62" i="15"/>
  <c r="BT61" i="15"/>
  <c r="X61" i="15"/>
  <c r="O61" i="15"/>
  <c r="N61" i="15"/>
  <c r="M61" i="15"/>
  <c r="L61" i="15"/>
  <c r="K61" i="15"/>
  <c r="F61" i="15"/>
  <c r="D61" i="15"/>
  <c r="O58" i="15"/>
  <c r="N58" i="15"/>
  <c r="M58" i="15"/>
  <c r="L58" i="15"/>
  <c r="K58" i="15"/>
  <c r="I58" i="15"/>
  <c r="BT57" i="15"/>
  <c r="X57" i="15"/>
  <c r="O57" i="15"/>
  <c r="N57" i="15"/>
  <c r="M57" i="15"/>
  <c r="L57" i="15"/>
  <c r="K57" i="15"/>
  <c r="F57" i="15"/>
  <c r="D57" i="15"/>
  <c r="O54" i="15"/>
  <c r="N54" i="15"/>
  <c r="M54" i="15"/>
  <c r="L54" i="15"/>
  <c r="K54" i="15"/>
  <c r="I54" i="15"/>
  <c r="BT53" i="15"/>
  <c r="X53" i="15"/>
  <c r="O53" i="15"/>
  <c r="N53" i="15"/>
  <c r="M53" i="15"/>
  <c r="L53" i="15"/>
  <c r="K53" i="15"/>
  <c r="F53" i="15"/>
  <c r="D53" i="15"/>
  <c r="O50" i="15"/>
  <c r="N50" i="15"/>
  <c r="M50" i="15"/>
  <c r="L50" i="15"/>
  <c r="K50" i="15"/>
  <c r="I50" i="15"/>
  <c r="BT49" i="15"/>
  <c r="X49" i="15"/>
  <c r="O49" i="15"/>
  <c r="N49" i="15"/>
  <c r="M49" i="15"/>
  <c r="L49" i="15"/>
  <c r="Q49" i="15" s="1"/>
  <c r="K49" i="15"/>
  <c r="F49" i="15"/>
  <c r="D49" i="15"/>
  <c r="O46" i="15"/>
  <c r="N46" i="15"/>
  <c r="M46" i="15"/>
  <c r="L46" i="15"/>
  <c r="K46" i="15"/>
  <c r="I46" i="15"/>
  <c r="BT45" i="15"/>
  <c r="X45" i="15"/>
  <c r="O45" i="15"/>
  <c r="N45" i="15"/>
  <c r="M45" i="15"/>
  <c r="L45" i="15"/>
  <c r="K45" i="15"/>
  <c r="F45" i="15"/>
  <c r="D45" i="15"/>
  <c r="O42" i="15"/>
  <c r="N42" i="15"/>
  <c r="M42" i="15"/>
  <c r="L42" i="15"/>
  <c r="K42" i="15"/>
  <c r="I42" i="15"/>
  <c r="BT41" i="15"/>
  <c r="X41" i="15"/>
  <c r="O41" i="15"/>
  <c r="N41" i="15"/>
  <c r="M41" i="15"/>
  <c r="L41" i="15"/>
  <c r="K41" i="15"/>
  <c r="F41" i="15"/>
  <c r="G41" i="15" s="1"/>
  <c r="D41" i="15"/>
  <c r="O38" i="15"/>
  <c r="N38" i="15"/>
  <c r="M38" i="15"/>
  <c r="L38" i="15"/>
  <c r="R37" i="15" s="1"/>
  <c r="K38" i="15"/>
  <c r="I38" i="15"/>
  <c r="BT37" i="15"/>
  <c r="X37" i="15"/>
  <c r="O37" i="15"/>
  <c r="N37" i="15"/>
  <c r="M37" i="15"/>
  <c r="L37" i="15"/>
  <c r="K37" i="15"/>
  <c r="F37" i="15"/>
  <c r="G37" i="15" s="1"/>
  <c r="D37" i="15"/>
  <c r="O34" i="15"/>
  <c r="N34" i="15"/>
  <c r="M34" i="15"/>
  <c r="L34" i="15"/>
  <c r="K34" i="15"/>
  <c r="I34" i="15"/>
  <c r="BT33" i="15"/>
  <c r="X33" i="15"/>
  <c r="O33" i="15"/>
  <c r="N33" i="15"/>
  <c r="M33" i="15"/>
  <c r="L33" i="15"/>
  <c r="K33" i="15"/>
  <c r="F33" i="15"/>
  <c r="D33" i="15"/>
  <c r="O30" i="15"/>
  <c r="N30" i="15"/>
  <c r="M30" i="15"/>
  <c r="L30" i="15"/>
  <c r="K30" i="15"/>
  <c r="R29" i="15" s="1"/>
  <c r="I30" i="15"/>
  <c r="BT29" i="15"/>
  <c r="X29" i="15"/>
  <c r="O29" i="15"/>
  <c r="N29" i="15"/>
  <c r="M29" i="15"/>
  <c r="L29" i="15"/>
  <c r="K29" i="15"/>
  <c r="F29" i="15"/>
  <c r="D29" i="15"/>
  <c r="O26" i="15"/>
  <c r="N26" i="15"/>
  <c r="M26" i="15"/>
  <c r="L26" i="15"/>
  <c r="K26" i="15"/>
  <c r="I26" i="15"/>
  <c r="BT25" i="15"/>
  <c r="X25" i="15"/>
  <c r="O25" i="15"/>
  <c r="N25" i="15"/>
  <c r="M25" i="15"/>
  <c r="L25" i="15"/>
  <c r="K25" i="15"/>
  <c r="F25" i="15"/>
  <c r="G25" i="15" s="1"/>
  <c r="D25" i="15"/>
  <c r="O22" i="15"/>
  <c r="N22" i="15"/>
  <c r="M22" i="15"/>
  <c r="L22" i="15"/>
  <c r="K22" i="15"/>
  <c r="I22" i="15"/>
  <c r="BT21" i="15"/>
  <c r="X21" i="15"/>
  <c r="O21" i="15"/>
  <c r="N21" i="15"/>
  <c r="M21" i="15"/>
  <c r="L21" i="15"/>
  <c r="K21" i="15"/>
  <c r="F21" i="15"/>
  <c r="D21" i="15"/>
  <c r="O18" i="15"/>
  <c r="N18" i="15"/>
  <c r="M18" i="15"/>
  <c r="L18" i="15"/>
  <c r="K18" i="15"/>
  <c r="I18" i="15"/>
  <c r="BT17" i="15"/>
  <c r="X17" i="15"/>
  <c r="O17" i="15"/>
  <c r="N17" i="15"/>
  <c r="M17" i="15"/>
  <c r="L17" i="15"/>
  <c r="K17" i="15"/>
  <c r="F17" i="15"/>
  <c r="D17" i="15"/>
  <c r="Q3" i="15"/>
  <c r="G49" i="15"/>
  <c r="G187" i="15"/>
  <c r="G159" i="15"/>
  <c r="G132" i="15"/>
  <c r="G80" i="15"/>
  <c r="G96" i="15"/>
  <c r="G163" i="15"/>
  <c r="G155" i="15"/>
  <c r="G84" i="15"/>
  <c r="G171" i="15"/>
  <c r="G21" i="15"/>
  <c r="G17" i="15"/>
  <c r="G120" i="15"/>
  <c r="G33" i="15"/>
  <c r="G183" i="15"/>
  <c r="G167" i="15"/>
  <c r="G45" i="15"/>
  <c r="G57" i="15"/>
  <c r="G179" i="15"/>
  <c r="G136" i="15"/>
  <c r="G61" i="15"/>
  <c r="G116" i="15"/>
  <c r="G175" i="15"/>
  <c r="G108" i="15"/>
  <c r="G104" i="15"/>
  <c r="G65" i="15"/>
  <c r="G92" i="15"/>
  <c r="G191" i="15"/>
  <c r="G151" i="15"/>
  <c r="G100" i="15"/>
  <c r="G53" i="15"/>
  <c r="G199" i="15"/>
  <c r="G29" i="15"/>
  <c r="G195" i="15"/>
  <c r="G112" i="15"/>
  <c r="G147" i="15"/>
  <c r="G69" i="15"/>
  <c r="G124" i="15"/>
  <c r="Q33" i="15" l="1"/>
  <c r="U33" i="15" s="1"/>
  <c r="R33" i="15"/>
  <c r="Q37" i="15"/>
  <c r="U37" i="15" s="1"/>
  <c r="R69" i="15"/>
  <c r="Q84" i="15"/>
  <c r="Q88" i="15"/>
  <c r="Q128" i="15"/>
  <c r="U128" i="15" s="1"/>
  <c r="U130" i="15" s="1"/>
  <c r="U69" i="15"/>
  <c r="V68" i="15" s="1"/>
  <c r="Q29" i="15"/>
  <c r="R61" i="15"/>
  <c r="Q80" i="15"/>
  <c r="U80" i="15" s="1"/>
  <c r="R80" i="15"/>
  <c r="R112" i="15"/>
  <c r="R21" i="15"/>
  <c r="U21" i="15" s="1"/>
  <c r="Q25" i="15"/>
  <c r="Q61" i="15"/>
  <c r="U61" i="15" s="1"/>
  <c r="V63" i="15" s="1"/>
  <c r="Q171" i="15"/>
  <c r="U171" i="15" s="1"/>
  <c r="R171" i="15"/>
  <c r="U120" i="15"/>
  <c r="Q21" i="15"/>
  <c r="R53" i="15"/>
  <c r="Q57" i="15"/>
  <c r="U57" i="15" s="1"/>
  <c r="R104" i="15"/>
  <c r="Q108" i="15"/>
  <c r="R159" i="15"/>
  <c r="Q163" i="15"/>
  <c r="U163" i="15" s="1"/>
  <c r="Q17" i="15"/>
  <c r="Q53" i="15"/>
  <c r="R100" i="15"/>
  <c r="Q104" i="15"/>
  <c r="R136" i="15"/>
  <c r="U136" i="15" s="1"/>
  <c r="Q155" i="15"/>
  <c r="U155" i="15" s="1"/>
  <c r="U157" i="15" s="1"/>
  <c r="U96" i="15"/>
  <c r="U195" i="15"/>
  <c r="Q41" i="15"/>
  <c r="Q45" i="15"/>
  <c r="R45" i="15"/>
  <c r="R88" i="15"/>
  <c r="Q143" i="15"/>
  <c r="U143" i="15" s="1"/>
  <c r="U145" i="15" s="1"/>
  <c r="R143" i="15"/>
  <c r="Q147" i="15"/>
  <c r="Q187" i="15"/>
  <c r="U187" i="15" s="1"/>
  <c r="U189" i="15" s="1"/>
  <c r="V38" i="15"/>
  <c r="V36" i="15"/>
  <c r="V39" i="15"/>
  <c r="T38" i="15"/>
  <c r="T37" i="15"/>
  <c r="T36" i="15"/>
  <c r="U38" i="15"/>
  <c r="U39" i="15"/>
  <c r="V37" i="15"/>
  <c r="U36" i="15"/>
  <c r="T39" i="15"/>
  <c r="V81" i="15"/>
  <c r="V82" i="15"/>
  <c r="U81" i="15"/>
  <c r="T80" i="15"/>
  <c r="V80" i="15"/>
  <c r="U82" i="15"/>
  <c r="T82" i="15"/>
  <c r="T81" i="15"/>
  <c r="U118" i="15"/>
  <c r="T117" i="15"/>
  <c r="T115" i="15"/>
  <c r="T118" i="15"/>
  <c r="U115" i="15"/>
  <c r="V117" i="15"/>
  <c r="T116" i="15"/>
  <c r="V116" i="15"/>
  <c r="V118" i="15"/>
  <c r="V115" i="15"/>
  <c r="U117" i="15"/>
  <c r="V129" i="15"/>
  <c r="V127" i="15"/>
  <c r="T129" i="15"/>
  <c r="V130" i="15"/>
  <c r="V164" i="15"/>
  <c r="V162" i="15"/>
  <c r="V165" i="15"/>
  <c r="U164" i="15"/>
  <c r="T163" i="15"/>
  <c r="U162" i="15"/>
  <c r="T164" i="15"/>
  <c r="V163" i="15"/>
  <c r="U165" i="15"/>
  <c r="T162" i="15"/>
  <c r="T165" i="15"/>
  <c r="V172" i="15"/>
  <c r="V170" i="15"/>
  <c r="V173" i="15"/>
  <c r="U172" i="15"/>
  <c r="T171" i="15"/>
  <c r="U170" i="15"/>
  <c r="V171" i="15"/>
  <c r="U173" i="15"/>
  <c r="T173" i="15"/>
  <c r="T170" i="15"/>
  <c r="T172" i="15"/>
  <c r="U35" i="15"/>
  <c r="T34" i="15"/>
  <c r="T32" i="15"/>
  <c r="T35" i="15"/>
  <c r="U32" i="15"/>
  <c r="U34" i="15"/>
  <c r="V33" i="15"/>
  <c r="V34" i="15"/>
  <c r="T33" i="15"/>
  <c r="V35" i="15"/>
  <c r="V32" i="15"/>
  <c r="T61" i="15"/>
  <c r="V196" i="15"/>
  <c r="V194" i="15"/>
  <c r="V197" i="15"/>
  <c r="U196" i="15"/>
  <c r="T195" i="15"/>
  <c r="U194" i="15"/>
  <c r="T196" i="15"/>
  <c r="V195" i="15"/>
  <c r="T194" i="15"/>
  <c r="U197" i="15"/>
  <c r="T197" i="15"/>
  <c r="U29" i="15"/>
  <c r="U67" i="15"/>
  <c r="T66" i="15"/>
  <c r="T64" i="15"/>
  <c r="T67" i="15"/>
  <c r="U64" i="15"/>
  <c r="U66" i="15"/>
  <c r="V67" i="15"/>
  <c r="V64" i="15"/>
  <c r="V66" i="15"/>
  <c r="T65" i="15"/>
  <c r="V65" i="15"/>
  <c r="V70" i="15"/>
  <c r="T71" i="15"/>
  <c r="V97" i="15"/>
  <c r="V95" i="15"/>
  <c r="V98" i="15"/>
  <c r="U97" i="15"/>
  <c r="T96" i="15"/>
  <c r="U95" i="15"/>
  <c r="T98" i="15"/>
  <c r="T95" i="15"/>
  <c r="V96" i="15"/>
  <c r="U98" i="15"/>
  <c r="T97" i="15"/>
  <c r="V143" i="15"/>
  <c r="V121" i="15"/>
  <c r="V119" i="15"/>
  <c r="V122" i="15"/>
  <c r="T121" i="15"/>
  <c r="U122" i="15"/>
  <c r="V120" i="15"/>
  <c r="U119" i="15"/>
  <c r="R41" i="15"/>
  <c r="U41" i="15" s="1"/>
  <c r="Q73" i="15"/>
  <c r="Q92" i="15"/>
  <c r="Q124" i="15"/>
  <c r="V187" i="15"/>
  <c r="R17" i="15"/>
  <c r="U17" i="15" s="1"/>
  <c r="R49" i="15"/>
  <c r="U49" i="15" s="1"/>
  <c r="R84" i="15"/>
  <c r="U84" i="15" s="1"/>
  <c r="Q100" i="15"/>
  <c r="U100" i="15" s="1"/>
  <c r="Q112" i="15"/>
  <c r="U121" i="15"/>
  <c r="Q132" i="15"/>
  <c r="Q151" i="15"/>
  <c r="Q183" i="15"/>
  <c r="V154" i="15"/>
  <c r="V188" i="15"/>
  <c r="V186" i="15"/>
  <c r="V189" i="15"/>
  <c r="U188" i="15"/>
  <c r="T187" i="15"/>
  <c r="U186" i="15"/>
  <c r="T189" i="15"/>
  <c r="T186" i="15"/>
  <c r="T188" i="15"/>
  <c r="T120" i="15"/>
  <c r="R25" i="15"/>
  <c r="R57" i="15"/>
  <c r="R73" i="15"/>
  <c r="R92" i="15"/>
  <c r="T119" i="15"/>
  <c r="T122" i="15"/>
  <c r="R124" i="15"/>
  <c r="R147" i="15"/>
  <c r="U147" i="15" s="1"/>
  <c r="R167" i="15"/>
  <c r="R179" i="15"/>
  <c r="U179" i="15" s="1"/>
  <c r="R199" i="15"/>
  <c r="R132" i="15"/>
  <c r="Q159" i="15"/>
  <c r="U159" i="15" s="1"/>
  <c r="R175" i="15"/>
  <c r="U175" i="15" s="1"/>
  <c r="Q191" i="15"/>
  <c r="U191" i="15" s="1"/>
  <c r="R108" i="15"/>
  <c r="R151" i="15"/>
  <c r="Q167" i="15"/>
  <c r="U167" i="15" s="1"/>
  <c r="R183" i="15"/>
  <c r="Q199" i="15"/>
  <c r="V137" i="15" l="1"/>
  <c r="U138" i="15"/>
  <c r="U137" i="15"/>
  <c r="V135" i="15"/>
  <c r="T137" i="15"/>
  <c r="T138" i="15"/>
  <c r="V136" i="15"/>
  <c r="U135" i="15"/>
  <c r="T136" i="15"/>
  <c r="T135" i="15"/>
  <c r="V138" i="15"/>
  <c r="U144" i="15"/>
  <c r="T60" i="15"/>
  <c r="U62" i="15"/>
  <c r="T127" i="15"/>
  <c r="U104" i="15"/>
  <c r="U45" i="15"/>
  <c r="V156" i="15"/>
  <c r="V61" i="15"/>
  <c r="T70" i="15"/>
  <c r="T143" i="15"/>
  <c r="T63" i="15"/>
  <c r="U154" i="15"/>
  <c r="V155" i="15"/>
  <c r="V144" i="15"/>
  <c r="T69" i="15"/>
  <c r="U60" i="15"/>
  <c r="V62" i="15"/>
  <c r="T130" i="15"/>
  <c r="U53" i="15"/>
  <c r="V60" i="15"/>
  <c r="T128" i="15"/>
  <c r="T155" i="15"/>
  <c r="U124" i="15"/>
  <c r="T145" i="15"/>
  <c r="U70" i="15"/>
  <c r="U63" i="15"/>
  <c r="U127" i="15"/>
  <c r="T156" i="15"/>
  <c r="T68" i="15"/>
  <c r="T154" i="15"/>
  <c r="U88" i="15"/>
  <c r="T157" i="15"/>
  <c r="U71" i="15"/>
  <c r="U25" i="15"/>
  <c r="U156" i="15"/>
  <c r="U112" i="15"/>
  <c r="V112" i="15" s="1"/>
  <c r="T144" i="15"/>
  <c r="V69" i="15"/>
  <c r="V71" i="15"/>
  <c r="T62" i="15"/>
  <c r="V128" i="15"/>
  <c r="V145" i="15"/>
  <c r="U108" i="15"/>
  <c r="U110" i="15" s="1"/>
  <c r="V157" i="15"/>
  <c r="U68" i="15"/>
  <c r="U129" i="15"/>
  <c r="U177" i="15"/>
  <c r="T176" i="15"/>
  <c r="T174" i="15"/>
  <c r="T177" i="15"/>
  <c r="V175" i="15"/>
  <c r="U176" i="15"/>
  <c r="U174" i="15"/>
  <c r="V177" i="15"/>
  <c r="T175" i="15"/>
  <c r="V176" i="15"/>
  <c r="V174" i="15"/>
  <c r="V180" i="15"/>
  <c r="V178" i="15"/>
  <c r="V181" i="15"/>
  <c r="U180" i="15"/>
  <c r="T179" i="15"/>
  <c r="U178" i="15"/>
  <c r="U181" i="15"/>
  <c r="T181" i="15"/>
  <c r="T178" i="15"/>
  <c r="V179" i="15"/>
  <c r="T180" i="15"/>
  <c r="U51" i="15"/>
  <c r="T50" i="15"/>
  <c r="T48" i="15"/>
  <c r="U50" i="15"/>
  <c r="V51" i="15"/>
  <c r="V49" i="15"/>
  <c r="V48" i="15"/>
  <c r="T51" i="15"/>
  <c r="U48" i="15"/>
  <c r="V50" i="15"/>
  <c r="T49" i="15"/>
  <c r="U27" i="15"/>
  <c r="T26" i="15"/>
  <c r="T24" i="15"/>
  <c r="V27" i="15"/>
  <c r="V25" i="15"/>
  <c r="V24" i="15"/>
  <c r="V26" i="15"/>
  <c r="U26" i="15"/>
  <c r="T27" i="15"/>
  <c r="U24" i="15"/>
  <c r="T25" i="15"/>
  <c r="U19" i="15"/>
  <c r="T18" i="15"/>
  <c r="T16" i="15"/>
  <c r="U18" i="15"/>
  <c r="T19" i="15"/>
  <c r="V18" i="15"/>
  <c r="V19" i="15"/>
  <c r="V17" i="15"/>
  <c r="V16" i="15"/>
  <c r="U16" i="15"/>
  <c r="T17" i="15"/>
  <c r="V107" i="15"/>
  <c r="T110" i="15"/>
  <c r="U107" i="15"/>
  <c r="V148" i="15"/>
  <c r="V146" i="15"/>
  <c r="V149" i="15"/>
  <c r="U148" i="15"/>
  <c r="T147" i="15"/>
  <c r="U149" i="15"/>
  <c r="T149" i="15"/>
  <c r="U146" i="15"/>
  <c r="V147" i="15"/>
  <c r="T146" i="15"/>
  <c r="T148" i="15"/>
  <c r="U126" i="15"/>
  <c r="T125" i="15"/>
  <c r="T123" i="15"/>
  <c r="V125" i="15"/>
  <c r="T124" i="15"/>
  <c r="U125" i="15"/>
  <c r="V124" i="15"/>
  <c r="V126" i="15"/>
  <c r="V123" i="15"/>
  <c r="U123" i="15"/>
  <c r="T126" i="15"/>
  <c r="V30" i="15"/>
  <c r="V28" i="15"/>
  <c r="U30" i="15"/>
  <c r="U31" i="15"/>
  <c r="T31" i="15"/>
  <c r="T28" i="15"/>
  <c r="V31" i="15"/>
  <c r="T30" i="15"/>
  <c r="V29" i="15"/>
  <c r="U28" i="15"/>
  <c r="T29" i="15"/>
  <c r="U193" i="15"/>
  <c r="T192" i="15"/>
  <c r="T190" i="15"/>
  <c r="T193" i="15"/>
  <c r="V191" i="15"/>
  <c r="V193" i="15"/>
  <c r="T191" i="15"/>
  <c r="V192" i="15"/>
  <c r="V190" i="15"/>
  <c r="U190" i="15"/>
  <c r="U192" i="15"/>
  <c r="U169" i="15"/>
  <c r="T168" i="15"/>
  <c r="T166" i="15"/>
  <c r="T169" i="15"/>
  <c r="V167" i="15"/>
  <c r="V168" i="15"/>
  <c r="V166" i="15"/>
  <c r="U168" i="15"/>
  <c r="U166" i="15"/>
  <c r="T167" i="15"/>
  <c r="V169" i="15"/>
  <c r="U183" i="15"/>
  <c r="V114" i="15"/>
  <c r="T113" i="15"/>
  <c r="U92" i="15"/>
  <c r="V22" i="15"/>
  <c r="V20" i="15"/>
  <c r="T23" i="15"/>
  <c r="T21" i="15"/>
  <c r="T20" i="15"/>
  <c r="T22" i="15"/>
  <c r="U22" i="15"/>
  <c r="V23" i="15"/>
  <c r="U23" i="15"/>
  <c r="V21" i="15"/>
  <c r="U20" i="15"/>
  <c r="U86" i="15"/>
  <c r="T85" i="15"/>
  <c r="T83" i="15"/>
  <c r="T86" i="15"/>
  <c r="V84" i="15"/>
  <c r="U85" i="15"/>
  <c r="U83" i="15"/>
  <c r="V86" i="15"/>
  <c r="T84" i="15"/>
  <c r="V85" i="15"/>
  <c r="V83" i="15"/>
  <c r="U161" i="15"/>
  <c r="T160" i="15"/>
  <c r="T158" i="15"/>
  <c r="T161" i="15"/>
  <c r="V159" i="15"/>
  <c r="V161" i="15"/>
  <c r="T159" i="15"/>
  <c r="V160" i="15"/>
  <c r="V158" i="15"/>
  <c r="U158" i="15"/>
  <c r="U160" i="15"/>
  <c r="U151" i="15"/>
  <c r="U102" i="15"/>
  <c r="T101" i="15"/>
  <c r="U101" i="15"/>
  <c r="T99" i="15"/>
  <c r="V102" i="15"/>
  <c r="V100" i="15"/>
  <c r="T100" i="15"/>
  <c r="U99" i="15"/>
  <c r="T102" i="15"/>
  <c r="V99" i="15"/>
  <c r="V101" i="15"/>
  <c r="U73" i="15"/>
  <c r="U43" i="15"/>
  <c r="T42" i="15"/>
  <c r="T40" i="15"/>
  <c r="V42" i="15"/>
  <c r="T41" i="15"/>
  <c r="V41" i="15"/>
  <c r="V40" i="15"/>
  <c r="U40" i="15"/>
  <c r="U42" i="15"/>
  <c r="V43" i="15"/>
  <c r="T43" i="15"/>
  <c r="U59" i="15"/>
  <c r="T58" i="15"/>
  <c r="T56" i="15"/>
  <c r="V59" i="15"/>
  <c r="V57" i="15"/>
  <c r="V56" i="15"/>
  <c r="V58" i="15"/>
  <c r="T57" i="15"/>
  <c r="T59" i="15"/>
  <c r="U56" i="15"/>
  <c r="U58" i="15"/>
  <c r="U199" i="15"/>
  <c r="U132" i="15"/>
  <c r="U113" i="15" l="1"/>
  <c r="U114" i="15"/>
  <c r="V111" i="15"/>
  <c r="V108" i="15"/>
  <c r="T112" i="15"/>
  <c r="V113" i="15"/>
  <c r="V110" i="15"/>
  <c r="U52" i="15"/>
  <c r="V54" i="15"/>
  <c r="U54" i="15"/>
  <c r="V52" i="15"/>
  <c r="V55" i="15"/>
  <c r="T52" i="15"/>
  <c r="T55" i="15"/>
  <c r="V53" i="15"/>
  <c r="T53" i="15"/>
  <c r="T54" i="15"/>
  <c r="U55" i="15"/>
  <c r="T111" i="15"/>
  <c r="T108" i="15"/>
  <c r="T107" i="15"/>
  <c r="T114" i="15"/>
  <c r="U109" i="15"/>
  <c r="T109" i="15"/>
  <c r="U89" i="15"/>
  <c r="T88" i="15"/>
  <c r="V88" i="15"/>
  <c r="V87" i="15"/>
  <c r="U87" i="15"/>
  <c r="V90" i="15"/>
  <c r="U90" i="15"/>
  <c r="V89" i="15"/>
  <c r="T87" i="15"/>
  <c r="T89" i="15"/>
  <c r="T90" i="15"/>
  <c r="T104" i="15"/>
  <c r="V103" i="15"/>
  <c r="T105" i="15"/>
  <c r="T103" i="15"/>
  <c r="U105" i="15"/>
  <c r="U103" i="15"/>
  <c r="V106" i="15"/>
  <c r="V105" i="15"/>
  <c r="U106" i="15"/>
  <c r="T106" i="15"/>
  <c r="V104" i="15"/>
  <c r="U111" i="15"/>
  <c r="V109" i="15"/>
  <c r="U47" i="15"/>
  <c r="V47" i="15"/>
  <c r="V45" i="15"/>
  <c r="T45" i="15"/>
  <c r="U44" i="15"/>
  <c r="U46" i="15"/>
  <c r="T46" i="15"/>
  <c r="T47" i="15"/>
  <c r="T44" i="15"/>
  <c r="V46" i="15"/>
  <c r="V44" i="15"/>
  <c r="U153" i="15"/>
  <c r="T152" i="15"/>
  <c r="T150" i="15"/>
  <c r="T153" i="15"/>
  <c r="V151" i="15"/>
  <c r="V153" i="15"/>
  <c r="T151" i="15"/>
  <c r="U152" i="15"/>
  <c r="U150" i="15"/>
  <c r="V150" i="15"/>
  <c r="V152" i="15"/>
  <c r="U134" i="15"/>
  <c r="T133" i="15"/>
  <c r="T131" i="15"/>
  <c r="U133" i="15"/>
  <c r="V134" i="15"/>
  <c r="V132" i="15"/>
  <c r="V131" i="15"/>
  <c r="T132" i="15"/>
  <c r="V133" i="15"/>
  <c r="T134" i="15"/>
  <c r="U131" i="15"/>
  <c r="U75" i="15"/>
  <c r="T74" i="15"/>
  <c r="T72" i="15"/>
  <c r="T75" i="15"/>
  <c r="V73" i="15"/>
  <c r="V74" i="15"/>
  <c r="V72" i="15"/>
  <c r="V75" i="15"/>
  <c r="T73" i="15"/>
  <c r="U74" i="15"/>
  <c r="U72" i="15"/>
  <c r="U201" i="15"/>
  <c r="T200" i="15"/>
  <c r="T198" i="15"/>
  <c r="T201" i="15"/>
  <c r="V199" i="15"/>
  <c r="V200" i="15"/>
  <c r="V198" i="15"/>
  <c r="U200" i="15"/>
  <c r="U198" i="15"/>
  <c r="T199" i="15"/>
  <c r="V201" i="15"/>
  <c r="U94" i="15"/>
  <c r="T93" i="15"/>
  <c r="T91" i="15"/>
  <c r="T94" i="15"/>
  <c r="V92" i="15"/>
  <c r="V91" i="15"/>
  <c r="U93" i="15"/>
  <c r="U91" i="15"/>
  <c r="V94" i="15"/>
  <c r="T92" i="15"/>
  <c r="V93" i="15"/>
  <c r="U185" i="15"/>
  <c r="T184" i="15"/>
  <c r="T182" i="15"/>
  <c r="T185" i="15"/>
  <c r="V183" i="15"/>
  <c r="V185" i="15"/>
  <c r="T183" i="15"/>
  <c r="U184" i="15"/>
  <c r="V182" i="15"/>
  <c r="U182" i="15"/>
  <c r="V184" i="15"/>
  <c r="CJ240" i="13" l="1"/>
  <c r="CI240" i="13"/>
  <c r="AW240" i="13"/>
  <c r="AV240" i="13"/>
  <c r="AU240" i="13"/>
  <c r="AT240" i="13"/>
  <c r="AS240" i="13"/>
  <c r="AR240" i="13"/>
  <c r="AQ240" i="13"/>
  <c r="AP240" i="13"/>
  <c r="AO240" i="13"/>
  <c r="AN240" i="13"/>
  <c r="AM240" i="13"/>
  <c r="AL240" i="13"/>
  <c r="CJ239" i="13"/>
  <c r="CI239" i="13"/>
  <c r="AW239" i="13"/>
  <c r="AV239" i="13"/>
  <c r="AU239" i="13"/>
  <c r="AT239" i="13"/>
  <c r="AS239" i="13"/>
  <c r="AR239" i="13"/>
  <c r="AQ239" i="13"/>
  <c r="AP239" i="13"/>
  <c r="AO239" i="13"/>
  <c r="AN239" i="13"/>
  <c r="AM239" i="13"/>
  <c r="AL239" i="13"/>
  <c r="CJ238" i="13"/>
  <c r="CI238" i="13"/>
  <c r="AW238" i="13"/>
  <c r="AV238" i="13"/>
  <c r="AU238" i="13"/>
  <c r="AT238" i="13"/>
  <c r="AS238" i="13"/>
  <c r="AR238" i="13"/>
  <c r="AQ238" i="13"/>
  <c r="AP238" i="13"/>
  <c r="AO238" i="13"/>
  <c r="AN238" i="13"/>
  <c r="AM238" i="13"/>
  <c r="AL238" i="13"/>
  <c r="O216" i="13"/>
  <c r="N216" i="13"/>
  <c r="M216" i="13"/>
  <c r="L216" i="13"/>
  <c r="K216" i="13"/>
  <c r="I216" i="13"/>
  <c r="CL215" i="13"/>
  <c r="X215" i="13"/>
  <c r="L64" i="14" s="1"/>
  <c r="O215" i="13"/>
  <c r="N215" i="13"/>
  <c r="M215" i="13"/>
  <c r="L215" i="13"/>
  <c r="K215" i="13"/>
  <c r="D215" i="13"/>
  <c r="O212" i="13"/>
  <c r="N212" i="13"/>
  <c r="M212" i="13"/>
  <c r="L212" i="13"/>
  <c r="K212" i="13"/>
  <c r="I212" i="13"/>
  <c r="CL211" i="13"/>
  <c r="X211" i="13"/>
  <c r="L70" i="14" s="1"/>
  <c r="O211" i="13"/>
  <c r="N211" i="13"/>
  <c r="M211" i="13"/>
  <c r="L211" i="13"/>
  <c r="K211" i="13"/>
  <c r="G211" i="13"/>
  <c r="M70" i="14" s="1"/>
  <c r="D211" i="13"/>
  <c r="O184" i="13"/>
  <c r="N184" i="13"/>
  <c r="M184" i="13"/>
  <c r="L184" i="13"/>
  <c r="K184" i="13"/>
  <c r="I184" i="13"/>
  <c r="CL183" i="13"/>
  <c r="X183" i="13"/>
  <c r="L67" i="14" s="1"/>
  <c r="O183" i="13"/>
  <c r="N183" i="13"/>
  <c r="M183" i="13"/>
  <c r="L183" i="13"/>
  <c r="K183" i="13"/>
  <c r="D183" i="13"/>
  <c r="O180" i="13"/>
  <c r="N180" i="13"/>
  <c r="M180" i="13"/>
  <c r="L180" i="13"/>
  <c r="K180" i="13"/>
  <c r="I180" i="13"/>
  <c r="CL179" i="13"/>
  <c r="X179" i="13"/>
  <c r="L41" i="14" s="1"/>
  <c r="O179" i="13"/>
  <c r="N179" i="13"/>
  <c r="M179" i="13"/>
  <c r="L179" i="13"/>
  <c r="K179" i="13"/>
  <c r="G179" i="13"/>
  <c r="D179" i="13"/>
  <c r="O176" i="13"/>
  <c r="N176" i="13"/>
  <c r="M176" i="13"/>
  <c r="L176" i="13"/>
  <c r="K176" i="13"/>
  <c r="I176" i="13"/>
  <c r="CL175" i="13"/>
  <c r="X175" i="13"/>
  <c r="L63" i="14" s="1"/>
  <c r="O175" i="13"/>
  <c r="N175" i="13"/>
  <c r="M175" i="13"/>
  <c r="L175" i="13"/>
  <c r="K175" i="13"/>
  <c r="G175" i="13"/>
  <c r="D175" i="13"/>
  <c r="O172" i="13"/>
  <c r="N172" i="13"/>
  <c r="M172" i="13"/>
  <c r="L172" i="13"/>
  <c r="K172" i="13"/>
  <c r="I172" i="13"/>
  <c r="CL171" i="13"/>
  <c r="X171" i="13"/>
  <c r="L60" i="14" s="1"/>
  <c r="O171" i="13"/>
  <c r="N171" i="13"/>
  <c r="M171" i="13"/>
  <c r="L171" i="13"/>
  <c r="K171" i="13"/>
  <c r="D171" i="13"/>
  <c r="O168" i="13"/>
  <c r="N168" i="13"/>
  <c r="M168" i="13"/>
  <c r="L168" i="13"/>
  <c r="K168" i="13"/>
  <c r="I168" i="13"/>
  <c r="CL167" i="13"/>
  <c r="X167" i="13"/>
  <c r="L51" i="14" s="1"/>
  <c r="O167" i="13"/>
  <c r="N167" i="13"/>
  <c r="M167" i="13"/>
  <c r="L167" i="13"/>
  <c r="K167" i="13"/>
  <c r="D167" i="13"/>
  <c r="O164" i="13"/>
  <c r="N164" i="13"/>
  <c r="M164" i="13"/>
  <c r="L164" i="13"/>
  <c r="K164" i="13"/>
  <c r="I164" i="13"/>
  <c r="CL163" i="13"/>
  <c r="X163" i="13"/>
  <c r="L40" i="14" s="1"/>
  <c r="O163" i="13"/>
  <c r="N163" i="13"/>
  <c r="M163" i="13"/>
  <c r="L163" i="13"/>
  <c r="K163" i="13"/>
  <c r="D163" i="13"/>
  <c r="O160" i="13"/>
  <c r="N160" i="13"/>
  <c r="M160" i="13"/>
  <c r="L160" i="13"/>
  <c r="K160" i="13"/>
  <c r="I160" i="13"/>
  <c r="CL159" i="13"/>
  <c r="X159" i="13"/>
  <c r="L38" i="14" s="1"/>
  <c r="O159" i="13"/>
  <c r="N159" i="13"/>
  <c r="M159" i="13"/>
  <c r="L159" i="13"/>
  <c r="K159" i="13"/>
  <c r="D159" i="13"/>
  <c r="O156" i="13"/>
  <c r="N156" i="13"/>
  <c r="M156" i="13"/>
  <c r="L156" i="13"/>
  <c r="K156" i="13"/>
  <c r="I156" i="13"/>
  <c r="CL155" i="13"/>
  <c r="X155" i="13"/>
  <c r="L43" i="14" s="1"/>
  <c r="O155" i="13"/>
  <c r="N155" i="13"/>
  <c r="M155" i="13"/>
  <c r="L155" i="13"/>
  <c r="K155" i="13"/>
  <c r="D155" i="13"/>
  <c r="O152" i="13"/>
  <c r="N152" i="13"/>
  <c r="M152" i="13"/>
  <c r="L152" i="13"/>
  <c r="K152" i="13"/>
  <c r="I152" i="13"/>
  <c r="CL151" i="13"/>
  <c r="X151" i="13"/>
  <c r="L59" i="14" s="1"/>
  <c r="O151" i="13"/>
  <c r="N151" i="13"/>
  <c r="M151" i="13"/>
  <c r="L151" i="13"/>
  <c r="K151" i="13"/>
  <c r="D151" i="13"/>
  <c r="O148" i="13"/>
  <c r="N148" i="13"/>
  <c r="M148" i="13"/>
  <c r="L148" i="13"/>
  <c r="K148" i="13"/>
  <c r="I148" i="13"/>
  <c r="CL147" i="13"/>
  <c r="X147" i="13"/>
  <c r="L47" i="14" s="1"/>
  <c r="O147" i="13"/>
  <c r="N147" i="13"/>
  <c r="M147" i="13"/>
  <c r="L147" i="13"/>
  <c r="K147" i="13"/>
  <c r="G147" i="13"/>
  <c r="D147" i="13"/>
  <c r="O144" i="13"/>
  <c r="N144" i="13"/>
  <c r="M144" i="13"/>
  <c r="L144" i="13"/>
  <c r="K144" i="13"/>
  <c r="I144" i="13"/>
  <c r="CL143" i="13"/>
  <c r="X143" i="13"/>
  <c r="O143" i="13"/>
  <c r="N143" i="13"/>
  <c r="M143" i="13"/>
  <c r="L143" i="13"/>
  <c r="K143" i="13"/>
  <c r="G143" i="13"/>
  <c r="M48" i="14" s="1"/>
  <c r="D143" i="13"/>
  <c r="O140" i="13"/>
  <c r="N140" i="13"/>
  <c r="M140" i="13"/>
  <c r="L140" i="13"/>
  <c r="K140" i="13"/>
  <c r="I140" i="13"/>
  <c r="CL139" i="13"/>
  <c r="X139" i="13"/>
  <c r="L26" i="14" s="1"/>
  <c r="O139" i="13"/>
  <c r="N139" i="13"/>
  <c r="M139" i="13"/>
  <c r="L139" i="13"/>
  <c r="K139" i="13"/>
  <c r="D139" i="13"/>
  <c r="O136" i="13"/>
  <c r="N136" i="13"/>
  <c r="M136" i="13"/>
  <c r="L136" i="13"/>
  <c r="K136" i="13"/>
  <c r="I136" i="13"/>
  <c r="CL135" i="13"/>
  <c r="X135" i="13"/>
  <c r="L46" i="14" s="1"/>
  <c r="O135" i="13"/>
  <c r="N135" i="13"/>
  <c r="M135" i="13"/>
  <c r="L135" i="13"/>
  <c r="K135" i="13"/>
  <c r="D135" i="13"/>
  <c r="CJ133" i="13"/>
  <c r="CI133" i="13"/>
  <c r="AW133" i="13"/>
  <c r="AV133" i="13"/>
  <c r="AU133" i="13"/>
  <c r="AT133" i="13"/>
  <c r="AS133" i="13"/>
  <c r="AR133" i="13"/>
  <c r="AQ133" i="13"/>
  <c r="AP133" i="13"/>
  <c r="AO133" i="13"/>
  <c r="AN133" i="13"/>
  <c r="AM133" i="13"/>
  <c r="AL133" i="13"/>
  <c r="CJ132" i="13"/>
  <c r="CI132" i="13"/>
  <c r="AW132" i="13"/>
  <c r="AV132" i="13"/>
  <c r="AU132" i="13"/>
  <c r="AT132" i="13"/>
  <c r="AS132" i="13"/>
  <c r="AR132" i="13"/>
  <c r="AQ132" i="13"/>
  <c r="AP132" i="13"/>
  <c r="AO132" i="13"/>
  <c r="AN132" i="13"/>
  <c r="AM132" i="13"/>
  <c r="AL132" i="13"/>
  <c r="CJ131" i="13"/>
  <c r="CI131" i="13"/>
  <c r="AW131" i="13"/>
  <c r="AV131" i="13"/>
  <c r="AU131" i="13"/>
  <c r="AT131" i="13"/>
  <c r="AS131" i="13"/>
  <c r="AR131" i="13"/>
  <c r="AQ131" i="13"/>
  <c r="AP131" i="13"/>
  <c r="AO131" i="13"/>
  <c r="AN131" i="13"/>
  <c r="AM131" i="13"/>
  <c r="AL131" i="13"/>
  <c r="O129" i="13"/>
  <c r="N129" i="13"/>
  <c r="M129" i="13"/>
  <c r="L129" i="13"/>
  <c r="K129" i="13"/>
  <c r="I129" i="13"/>
  <c r="CL128" i="13"/>
  <c r="X128" i="13"/>
  <c r="L49" i="14" s="1"/>
  <c r="O128" i="13"/>
  <c r="N128" i="13"/>
  <c r="M128" i="13"/>
  <c r="L128" i="13"/>
  <c r="K128" i="13"/>
  <c r="D128" i="13"/>
  <c r="O125" i="13"/>
  <c r="N125" i="13"/>
  <c r="M125" i="13"/>
  <c r="L125" i="13"/>
  <c r="K125" i="13"/>
  <c r="I125" i="13"/>
  <c r="CL124" i="13"/>
  <c r="L52" i="14"/>
  <c r="O124" i="13"/>
  <c r="N124" i="13"/>
  <c r="M124" i="13"/>
  <c r="L124" i="13"/>
  <c r="K124" i="13"/>
  <c r="O121" i="13"/>
  <c r="N121" i="13"/>
  <c r="M121" i="13"/>
  <c r="L121" i="13"/>
  <c r="K121" i="13"/>
  <c r="I121" i="13"/>
  <c r="CL120" i="13"/>
  <c r="X120" i="13"/>
  <c r="L57" i="14" s="1"/>
  <c r="O120" i="13"/>
  <c r="N120" i="13"/>
  <c r="M120" i="13"/>
  <c r="L120" i="13"/>
  <c r="K120" i="13"/>
  <c r="D120" i="13"/>
  <c r="O117" i="13"/>
  <c r="N117" i="13"/>
  <c r="M117" i="13"/>
  <c r="L117" i="13"/>
  <c r="K117" i="13"/>
  <c r="I117" i="13"/>
  <c r="CL116" i="13"/>
  <c r="X116" i="13"/>
  <c r="L35" i="14" s="1"/>
  <c r="O116" i="13"/>
  <c r="N116" i="13"/>
  <c r="M116" i="13"/>
  <c r="L116" i="13"/>
  <c r="K116" i="13"/>
  <c r="D116" i="13"/>
  <c r="O113" i="13"/>
  <c r="N113" i="13"/>
  <c r="M113" i="13"/>
  <c r="L113" i="13"/>
  <c r="K113" i="13"/>
  <c r="I113" i="13"/>
  <c r="CL112" i="13"/>
  <c r="X112" i="13"/>
  <c r="L50" i="14" s="1"/>
  <c r="O112" i="13"/>
  <c r="N112" i="13"/>
  <c r="M112" i="13"/>
  <c r="L112" i="13"/>
  <c r="K112" i="13"/>
  <c r="D112" i="13"/>
  <c r="O109" i="13"/>
  <c r="N109" i="13"/>
  <c r="M109" i="13"/>
  <c r="L109" i="13"/>
  <c r="K109" i="13"/>
  <c r="I109" i="13"/>
  <c r="CL108" i="13"/>
  <c r="X108" i="13"/>
  <c r="L39" i="14" s="1"/>
  <c r="O108" i="13"/>
  <c r="N108" i="13"/>
  <c r="M108" i="13"/>
  <c r="L108" i="13"/>
  <c r="K108" i="13"/>
  <c r="G108" i="13"/>
  <c r="D108" i="13"/>
  <c r="O105" i="13"/>
  <c r="N105" i="13"/>
  <c r="M105" i="13"/>
  <c r="L105" i="13"/>
  <c r="K105" i="13"/>
  <c r="I105" i="13"/>
  <c r="CL104" i="13"/>
  <c r="X104" i="13"/>
  <c r="L54" i="14" s="1"/>
  <c r="O104" i="13"/>
  <c r="N104" i="13"/>
  <c r="M104" i="13"/>
  <c r="L104" i="13"/>
  <c r="K104" i="13"/>
  <c r="G104" i="13"/>
  <c r="D104" i="13"/>
  <c r="O101" i="13"/>
  <c r="N101" i="13"/>
  <c r="M101" i="13"/>
  <c r="L101" i="13"/>
  <c r="K101" i="13"/>
  <c r="I101" i="13"/>
  <c r="CL100" i="13"/>
  <c r="X100" i="13"/>
  <c r="L29" i="14" s="1"/>
  <c r="O100" i="13"/>
  <c r="N100" i="13"/>
  <c r="M100" i="13"/>
  <c r="L100" i="13"/>
  <c r="K100" i="13"/>
  <c r="D100" i="13"/>
  <c r="O97" i="13"/>
  <c r="N97" i="13"/>
  <c r="M97" i="13"/>
  <c r="L97" i="13"/>
  <c r="K97" i="13"/>
  <c r="I97" i="13"/>
  <c r="CL96" i="13"/>
  <c r="X96" i="13"/>
  <c r="L33" i="14" s="1"/>
  <c r="O96" i="13"/>
  <c r="N96" i="13"/>
  <c r="M96" i="13"/>
  <c r="L96" i="13"/>
  <c r="K96" i="13"/>
  <c r="D96" i="13"/>
  <c r="O93" i="13"/>
  <c r="N93" i="13"/>
  <c r="M93" i="13"/>
  <c r="L93" i="13"/>
  <c r="K93" i="13"/>
  <c r="I93" i="13"/>
  <c r="CL92" i="13"/>
  <c r="X92" i="13"/>
  <c r="L69" i="14" s="1"/>
  <c r="O92" i="13"/>
  <c r="N92" i="13"/>
  <c r="M92" i="13"/>
  <c r="L92" i="13"/>
  <c r="K92" i="13"/>
  <c r="D92" i="13"/>
  <c r="O89" i="13"/>
  <c r="N89" i="13"/>
  <c r="M89" i="13"/>
  <c r="L89" i="13"/>
  <c r="K89" i="13"/>
  <c r="I89" i="13"/>
  <c r="CL88" i="13"/>
  <c r="X88" i="13"/>
  <c r="L56" i="14" s="1"/>
  <c r="O88" i="13"/>
  <c r="N88" i="13"/>
  <c r="M88" i="13"/>
  <c r="L88" i="13"/>
  <c r="K88" i="13"/>
  <c r="G88" i="13"/>
  <c r="D88" i="13"/>
  <c r="O85" i="13"/>
  <c r="N85" i="13"/>
  <c r="M85" i="13"/>
  <c r="L85" i="13"/>
  <c r="K85" i="13"/>
  <c r="I85" i="13"/>
  <c r="CL84" i="13"/>
  <c r="X84" i="13"/>
  <c r="L36" i="14" s="1"/>
  <c r="O84" i="13"/>
  <c r="N84" i="13"/>
  <c r="M84" i="13"/>
  <c r="L84" i="13"/>
  <c r="K84" i="13"/>
  <c r="D84" i="13"/>
  <c r="O81" i="13"/>
  <c r="N81" i="13"/>
  <c r="M81" i="13"/>
  <c r="L81" i="13"/>
  <c r="K81" i="13"/>
  <c r="I81" i="13"/>
  <c r="CL80" i="13"/>
  <c r="X80" i="13"/>
  <c r="L32" i="14" s="1"/>
  <c r="O80" i="13"/>
  <c r="N80" i="13"/>
  <c r="M80" i="13"/>
  <c r="L80" i="13"/>
  <c r="K80" i="13"/>
  <c r="G80" i="13"/>
  <c r="D80" i="13"/>
  <c r="O77" i="13"/>
  <c r="N77" i="13"/>
  <c r="M77" i="13"/>
  <c r="L77" i="13"/>
  <c r="K77" i="13"/>
  <c r="I77" i="13"/>
  <c r="CL76" i="13"/>
  <c r="X76" i="13"/>
  <c r="L34" i="14" s="1"/>
  <c r="O76" i="13"/>
  <c r="N76" i="13"/>
  <c r="M76" i="13"/>
  <c r="L76" i="13"/>
  <c r="K76" i="13"/>
  <c r="G76" i="13"/>
  <c r="D76" i="13"/>
  <c r="CJ74" i="13"/>
  <c r="CI74" i="13"/>
  <c r="AW74" i="13"/>
  <c r="AV74" i="13"/>
  <c r="AU74" i="13"/>
  <c r="AT74" i="13"/>
  <c r="AS74" i="13"/>
  <c r="AR74" i="13"/>
  <c r="AQ74" i="13"/>
  <c r="AP74" i="13"/>
  <c r="AO74" i="13"/>
  <c r="AN74" i="13"/>
  <c r="AM74" i="13"/>
  <c r="AL74" i="13"/>
  <c r="CJ73" i="13"/>
  <c r="CI73" i="13"/>
  <c r="AW73" i="13"/>
  <c r="AV73" i="13"/>
  <c r="AU73" i="13"/>
  <c r="AT73" i="13"/>
  <c r="AS73" i="13"/>
  <c r="AR73" i="13"/>
  <c r="AQ73" i="13"/>
  <c r="AP73" i="13"/>
  <c r="AO73" i="13"/>
  <c r="AN73" i="13"/>
  <c r="AM73" i="13"/>
  <c r="AL73" i="13"/>
  <c r="CJ72" i="13"/>
  <c r="CI72" i="13"/>
  <c r="AW72" i="13"/>
  <c r="AV72" i="13"/>
  <c r="AU72" i="13"/>
  <c r="AT72" i="13"/>
  <c r="AS72" i="13"/>
  <c r="AR72" i="13"/>
  <c r="AQ72" i="13"/>
  <c r="AP72" i="13"/>
  <c r="AO72" i="13"/>
  <c r="AN72" i="13"/>
  <c r="AM72" i="13"/>
  <c r="AL72" i="13"/>
  <c r="O70" i="13"/>
  <c r="N70" i="13"/>
  <c r="M70" i="13"/>
  <c r="L70" i="13"/>
  <c r="K70" i="13"/>
  <c r="I70" i="13"/>
  <c r="CL69" i="13"/>
  <c r="X69" i="13"/>
  <c r="L61" i="14" s="1"/>
  <c r="O69" i="13"/>
  <c r="N69" i="13"/>
  <c r="M69" i="13"/>
  <c r="L69" i="13"/>
  <c r="K69" i="13"/>
  <c r="G69" i="13"/>
  <c r="D69" i="13"/>
  <c r="O66" i="13"/>
  <c r="N66" i="13"/>
  <c r="M66" i="13"/>
  <c r="L66" i="13"/>
  <c r="K66" i="13"/>
  <c r="I66" i="13"/>
  <c r="CL65" i="13"/>
  <c r="X65" i="13"/>
  <c r="L37" i="14" s="1"/>
  <c r="O65" i="13"/>
  <c r="N65" i="13"/>
  <c r="M65" i="13"/>
  <c r="L65" i="13"/>
  <c r="K65" i="13"/>
  <c r="G65" i="13"/>
  <c r="D65" i="13"/>
  <c r="O62" i="13"/>
  <c r="N62" i="13"/>
  <c r="M62" i="13"/>
  <c r="L62" i="13"/>
  <c r="K62" i="13"/>
  <c r="I62" i="13"/>
  <c r="CL61" i="13"/>
  <c r="X61" i="13"/>
  <c r="L28" i="14" s="1"/>
  <c r="O61" i="13"/>
  <c r="N61" i="13"/>
  <c r="M61" i="13"/>
  <c r="L61" i="13"/>
  <c r="K61" i="13"/>
  <c r="G61" i="13"/>
  <c r="D61" i="13"/>
  <c r="O58" i="13"/>
  <c r="N58" i="13"/>
  <c r="M58" i="13"/>
  <c r="L58" i="13"/>
  <c r="K58" i="13"/>
  <c r="I58" i="13"/>
  <c r="CL57" i="13"/>
  <c r="X57" i="13"/>
  <c r="L42" i="14" s="1"/>
  <c r="O57" i="13"/>
  <c r="N57" i="13"/>
  <c r="M57" i="13"/>
  <c r="L57" i="13"/>
  <c r="K57" i="13"/>
  <c r="G57" i="13"/>
  <c r="D57" i="13"/>
  <c r="O54" i="13"/>
  <c r="N54" i="13"/>
  <c r="M54" i="13"/>
  <c r="L54" i="13"/>
  <c r="K54" i="13"/>
  <c r="I54" i="13"/>
  <c r="CL53" i="13"/>
  <c r="X53" i="13"/>
  <c r="L25" i="14" s="1"/>
  <c r="O53" i="13"/>
  <c r="N53" i="13"/>
  <c r="M53" i="13"/>
  <c r="L53" i="13"/>
  <c r="K53" i="13"/>
  <c r="G53" i="13"/>
  <c r="D53" i="13"/>
  <c r="O50" i="13"/>
  <c r="N50" i="13"/>
  <c r="M50" i="13"/>
  <c r="L50" i="13"/>
  <c r="K50" i="13"/>
  <c r="I50" i="13"/>
  <c r="CL49" i="13"/>
  <c r="X49" i="13"/>
  <c r="L44" i="14" s="1"/>
  <c r="O49" i="13"/>
  <c r="N49" i="13"/>
  <c r="M49" i="13"/>
  <c r="L49" i="13"/>
  <c r="K49" i="13"/>
  <c r="G49" i="13"/>
  <c r="D49" i="13"/>
  <c r="O46" i="13"/>
  <c r="N46" i="13"/>
  <c r="M46" i="13"/>
  <c r="L46" i="13"/>
  <c r="K46" i="13"/>
  <c r="I46" i="13"/>
  <c r="CL45" i="13"/>
  <c r="X45" i="13"/>
  <c r="L31" i="14" s="1"/>
  <c r="O45" i="13"/>
  <c r="N45" i="13"/>
  <c r="M45" i="13"/>
  <c r="L45" i="13"/>
  <c r="K45" i="13"/>
  <c r="G45" i="13"/>
  <c r="D45" i="13"/>
  <c r="O42" i="13"/>
  <c r="N42" i="13"/>
  <c r="M42" i="13"/>
  <c r="L42" i="13"/>
  <c r="K42" i="13"/>
  <c r="I42" i="13"/>
  <c r="CL41" i="13"/>
  <c r="X41" i="13"/>
  <c r="L53" i="14" s="1"/>
  <c r="O41" i="13"/>
  <c r="N41" i="13"/>
  <c r="M41" i="13"/>
  <c r="L41" i="13"/>
  <c r="K41" i="13"/>
  <c r="G41" i="13"/>
  <c r="D41" i="13"/>
  <c r="O38" i="13"/>
  <c r="N38" i="13"/>
  <c r="M38" i="13"/>
  <c r="L38" i="13"/>
  <c r="K38" i="13"/>
  <c r="I38" i="13"/>
  <c r="CL37" i="13"/>
  <c r="X37" i="13"/>
  <c r="L27" i="14" s="1"/>
  <c r="O37" i="13"/>
  <c r="N37" i="13"/>
  <c r="M37" i="13"/>
  <c r="L37" i="13"/>
  <c r="K37" i="13"/>
  <c r="G37" i="13"/>
  <c r="D37" i="13"/>
  <c r="O34" i="13"/>
  <c r="N34" i="13"/>
  <c r="M34" i="13"/>
  <c r="L34" i="13"/>
  <c r="K34" i="13"/>
  <c r="I34" i="13"/>
  <c r="CL33" i="13"/>
  <c r="X33" i="13"/>
  <c r="L24" i="14" s="1"/>
  <c r="O33" i="13"/>
  <c r="N33" i="13"/>
  <c r="M33" i="13"/>
  <c r="L33" i="13"/>
  <c r="K33" i="13"/>
  <c r="G33" i="13"/>
  <c r="M24" i="14" s="1"/>
  <c r="D33" i="13"/>
  <c r="O30" i="13"/>
  <c r="N30" i="13"/>
  <c r="M30" i="13"/>
  <c r="L30" i="13"/>
  <c r="K30" i="13"/>
  <c r="I30" i="13"/>
  <c r="CL29" i="13"/>
  <c r="X29" i="13"/>
  <c r="L58" i="14" s="1"/>
  <c r="O29" i="13"/>
  <c r="N29" i="13"/>
  <c r="M29" i="13"/>
  <c r="L29" i="13"/>
  <c r="K29" i="13"/>
  <c r="G29" i="13"/>
  <c r="O26" i="13"/>
  <c r="N26" i="13"/>
  <c r="M26" i="13"/>
  <c r="L26" i="13"/>
  <c r="K26" i="13"/>
  <c r="I26" i="13"/>
  <c r="CL25" i="13"/>
  <c r="X25" i="13"/>
  <c r="L30" i="14" s="1"/>
  <c r="O25" i="13"/>
  <c r="N25" i="13"/>
  <c r="M25" i="13"/>
  <c r="L25" i="13"/>
  <c r="K25" i="13"/>
  <c r="G25" i="13"/>
  <c r="D25" i="13"/>
  <c r="O22" i="13"/>
  <c r="N22" i="13"/>
  <c r="M22" i="13"/>
  <c r="L22" i="13"/>
  <c r="K22" i="13"/>
  <c r="I22" i="13"/>
  <c r="CL21" i="13"/>
  <c r="X21" i="13"/>
  <c r="L23" i="14" s="1"/>
  <c r="O21" i="13"/>
  <c r="N21" i="13"/>
  <c r="M21" i="13"/>
  <c r="L21" i="13"/>
  <c r="K21" i="13"/>
  <c r="G21" i="13"/>
  <c r="D21" i="13"/>
  <c r="O18" i="13"/>
  <c r="N18" i="13"/>
  <c r="M18" i="13"/>
  <c r="L18" i="13"/>
  <c r="K18" i="13"/>
  <c r="I18" i="13"/>
  <c r="CL17" i="13"/>
  <c r="X17" i="13"/>
  <c r="L22" i="14" s="1"/>
  <c r="O17" i="13"/>
  <c r="N17" i="13"/>
  <c r="M17" i="13"/>
  <c r="L17" i="13"/>
  <c r="K17" i="13"/>
  <c r="D17" i="13"/>
  <c r="Q3" i="13"/>
  <c r="CJ192" i="12"/>
  <c r="CI192" i="12"/>
  <c r="BC192" i="12"/>
  <c r="AW192" i="12"/>
  <c r="AV192" i="12"/>
  <c r="AU192" i="12"/>
  <c r="AT192" i="12"/>
  <c r="AS192" i="12"/>
  <c r="AR192" i="12"/>
  <c r="AQ192" i="12"/>
  <c r="AP192" i="12"/>
  <c r="AO192" i="12"/>
  <c r="AN192" i="12"/>
  <c r="AM192" i="12"/>
  <c r="CJ191" i="12"/>
  <c r="CI191" i="12"/>
  <c r="BC191" i="12"/>
  <c r="AW191" i="12"/>
  <c r="AV191" i="12"/>
  <c r="AU191" i="12"/>
  <c r="AT191" i="12"/>
  <c r="AS191" i="12"/>
  <c r="AR191" i="12"/>
  <c r="AQ191" i="12"/>
  <c r="AP191" i="12"/>
  <c r="AO191" i="12"/>
  <c r="AN191" i="12"/>
  <c r="AM191" i="12"/>
  <c r="CJ190" i="12"/>
  <c r="CI190" i="12"/>
  <c r="BC190" i="12"/>
  <c r="AW190" i="12"/>
  <c r="AV190" i="12"/>
  <c r="AU190" i="12"/>
  <c r="AT190" i="12"/>
  <c r="AS190" i="12"/>
  <c r="AR190" i="12"/>
  <c r="AQ190" i="12"/>
  <c r="AP190" i="12"/>
  <c r="AO190" i="12"/>
  <c r="AN190" i="12"/>
  <c r="AM190" i="12"/>
  <c r="O188" i="12"/>
  <c r="N188" i="12"/>
  <c r="M188" i="12"/>
  <c r="L188" i="12"/>
  <c r="K188" i="12"/>
  <c r="I188" i="12"/>
  <c r="CL187" i="12"/>
  <c r="X187" i="12"/>
  <c r="D63" i="14" s="1"/>
  <c r="O187" i="12"/>
  <c r="N187" i="12"/>
  <c r="M187" i="12"/>
  <c r="L187" i="12"/>
  <c r="K187" i="12"/>
  <c r="G187" i="12"/>
  <c r="D187" i="12"/>
  <c r="O184" i="12"/>
  <c r="N184" i="12"/>
  <c r="M184" i="12"/>
  <c r="L184" i="12"/>
  <c r="K184" i="12"/>
  <c r="I184" i="12"/>
  <c r="CL183" i="12"/>
  <c r="X183" i="12"/>
  <c r="D62" i="14" s="1"/>
  <c r="O183" i="12"/>
  <c r="N183" i="12"/>
  <c r="M183" i="12"/>
  <c r="L183" i="12"/>
  <c r="K183" i="12"/>
  <c r="G183" i="12"/>
  <c r="D183" i="12"/>
  <c r="O180" i="12"/>
  <c r="N180" i="12"/>
  <c r="M180" i="12"/>
  <c r="L180" i="12"/>
  <c r="K180" i="12"/>
  <c r="I180" i="12"/>
  <c r="CL179" i="12"/>
  <c r="X179" i="12"/>
  <c r="O179" i="12"/>
  <c r="N179" i="12"/>
  <c r="M179" i="12"/>
  <c r="L179" i="12"/>
  <c r="K179" i="12"/>
  <c r="G179" i="12"/>
  <c r="E61" i="14" s="1"/>
  <c r="D179" i="12"/>
  <c r="O176" i="12"/>
  <c r="N176" i="12"/>
  <c r="M176" i="12"/>
  <c r="L176" i="12"/>
  <c r="K176" i="12"/>
  <c r="I176" i="12"/>
  <c r="CL175" i="12"/>
  <c r="X175" i="12"/>
  <c r="O175" i="12"/>
  <c r="N175" i="12"/>
  <c r="M175" i="12"/>
  <c r="L175" i="12"/>
  <c r="K175" i="12"/>
  <c r="G175" i="12"/>
  <c r="E60" i="14" s="1"/>
  <c r="D175" i="12"/>
  <c r="O172" i="12"/>
  <c r="N172" i="12"/>
  <c r="M172" i="12"/>
  <c r="L172" i="12"/>
  <c r="K172" i="12"/>
  <c r="I172" i="12"/>
  <c r="CL171" i="12"/>
  <c r="X171" i="12"/>
  <c r="O171" i="12"/>
  <c r="N171" i="12"/>
  <c r="M171" i="12"/>
  <c r="L171" i="12"/>
  <c r="K171" i="12"/>
  <c r="G171" i="12"/>
  <c r="E59" i="14" s="1"/>
  <c r="D171" i="12"/>
  <c r="O168" i="12"/>
  <c r="N168" i="12"/>
  <c r="M168" i="12"/>
  <c r="L168" i="12"/>
  <c r="K168" i="12"/>
  <c r="I168" i="12"/>
  <c r="CL167" i="12"/>
  <c r="X167" i="12"/>
  <c r="O167" i="12"/>
  <c r="N167" i="12"/>
  <c r="M167" i="12"/>
  <c r="L167" i="12"/>
  <c r="K167" i="12"/>
  <c r="G167" i="12"/>
  <c r="E58" i="14" s="1"/>
  <c r="D167" i="12"/>
  <c r="O164" i="12"/>
  <c r="N164" i="12"/>
  <c r="M164" i="12"/>
  <c r="L164" i="12"/>
  <c r="K164" i="12"/>
  <c r="I164" i="12"/>
  <c r="CL163" i="12"/>
  <c r="X163" i="12"/>
  <c r="O163" i="12"/>
  <c r="N163" i="12"/>
  <c r="M163" i="12"/>
  <c r="L163" i="12"/>
  <c r="K163" i="12"/>
  <c r="G163" i="12"/>
  <c r="E57" i="14" s="1"/>
  <c r="D163" i="12"/>
  <c r="O160" i="12"/>
  <c r="N160" i="12"/>
  <c r="M160" i="12"/>
  <c r="L160" i="12"/>
  <c r="K160" i="12"/>
  <c r="I160" i="12"/>
  <c r="CL159" i="12"/>
  <c r="X159" i="12"/>
  <c r="O159" i="12"/>
  <c r="N159" i="12"/>
  <c r="M159" i="12"/>
  <c r="L159" i="12"/>
  <c r="K159" i="12"/>
  <c r="G159" i="12"/>
  <c r="E56" i="14" s="1"/>
  <c r="D159" i="12"/>
  <c r="O156" i="12"/>
  <c r="N156" i="12"/>
  <c r="M156" i="12"/>
  <c r="L156" i="12"/>
  <c r="K156" i="12"/>
  <c r="I156" i="12"/>
  <c r="CL155" i="12"/>
  <c r="X155" i="12"/>
  <c r="O155" i="12"/>
  <c r="N155" i="12"/>
  <c r="M155" i="12"/>
  <c r="L155" i="12"/>
  <c r="K155" i="12"/>
  <c r="G155" i="12"/>
  <c r="E55" i="14" s="1"/>
  <c r="D155" i="12"/>
  <c r="O152" i="12"/>
  <c r="N152" i="12"/>
  <c r="M152" i="12"/>
  <c r="L152" i="12"/>
  <c r="K152" i="12"/>
  <c r="I152" i="12"/>
  <c r="CL151" i="12"/>
  <c r="X151" i="12"/>
  <c r="O151" i="12"/>
  <c r="N151" i="12"/>
  <c r="M151" i="12"/>
  <c r="L151" i="12"/>
  <c r="K151" i="12"/>
  <c r="G151" i="12"/>
  <c r="E54" i="14" s="1"/>
  <c r="D151" i="12"/>
  <c r="O148" i="12"/>
  <c r="N148" i="12"/>
  <c r="M148" i="12"/>
  <c r="L148" i="12"/>
  <c r="K148" i="12"/>
  <c r="I148" i="12"/>
  <c r="CL147" i="12"/>
  <c r="X147" i="12"/>
  <c r="O147" i="12"/>
  <c r="N147" i="12"/>
  <c r="M147" i="12"/>
  <c r="L147" i="12"/>
  <c r="K147" i="12"/>
  <c r="G147" i="12"/>
  <c r="E53" i="14" s="1"/>
  <c r="D147" i="12"/>
  <c r="O144" i="12"/>
  <c r="N144" i="12"/>
  <c r="M144" i="12"/>
  <c r="L144" i="12"/>
  <c r="K144" i="12"/>
  <c r="I144" i="12"/>
  <c r="CL143" i="12"/>
  <c r="X143" i="12"/>
  <c r="O143" i="12"/>
  <c r="N143" i="12"/>
  <c r="M143" i="12"/>
  <c r="L143" i="12"/>
  <c r="K143" i="12"/>
  <c r="G143" i="12"/>
  <c r="E52" i="14" s="1"/>
  <c r="D143" i="12"/>
  <c r="O140" i="12"/>
  <c r="N140" i="12"/>
  <c r="M140" i="12"/>
  <c r="L140" i="12"/>
  <c r="K140" i="12"/>
  <c r="I140" i="12"/>
  <c r="CL139" i="12"/>
  <c r="X139" i="12"/>
  <c r="O139" i="12"/>
  <c r="N139" i="12"/>
  <c r="M139" i="12"/>
  <c r="L139" i="12"/>
  <c r="K139" i="12"/>
  <c r="G139" i="12"/>
  <c r="E51" i="14" s="1"/>
  <c r="D139" i="12"/>
  <c r="O136" i="12"/>
  <c r="N136" i="12"/>
  <c r="M136" i="12"/>
  <c r="L136" i="12"/>
  <c r="K136" i="12"/>
  <c r="I136" i="12"/>
  <c r="CL135" i="12"/>
  <c r="X135" i="12"/>
  <c r="O135" i="12"/>
  <c r="N135" i="12"/>
  <c r="M135" i="12"/>
  <c r="L135" i="12"/>
  <c r="K135" i="12"/>
  <c r="G135" i="12"/>
  <c r="E48" i="14" s="1"/>
  <c r="D135" i="12"/>
  <c r="N132" i="12"/>
  <c r="M132" i="12"/>
  <c r="L132" i="12"/>
  <c r="K132" i="12"/>
  <c r="I132" i="12"/>
  <c r="CL131" i="12"/>
  <c r="X131" i="12"/>
  <c r="K131" i="12"/>
  <c r="G131" i="12"/>
  <c r="E43" i="14" s="1"/>
  <c r="D131" i="12"/>
  <c r="CJ129" i="12"/>
  <c r="CI129" i="12"/>
  <c r="O132" i="12" s="1"/>
  <c r="BC129" i="12"/>
  <c r="AW129" i="12"/>
  <c r="AV129" i="12"/>
  <c r="AU129" i="12"/>
  <c r="AT129" i="12"/>
  <c r="AS129" i="12"/>
  <c r="AR129" i="12"/>
  <c r="AQ129" i="12"/>
  <c r="AP129" i="12"/>
  <c r="AO129" i="12"/>
  <c r="AN129" i="12"/>
  <c r="AM129" i="12"/>
  <c r="CJ128" i="12"/>
  <c r="CI128" i="12"/>
  <c r="O131" i="12" s="1"/>
  <c r="BC128" i="12"/>
  <c r="AW128" i="12"/>
  <c r="AV128" i="12"/>
  <c r="AU128" i="12"/>
  <c r="AT128" i="12"/>
  <c r="AS128" i="12"/>
  <c r="AR128" i="12"/>
  <c r="AQ128" i="12"/>
  <c r="AP128" i="12"/>
  <c r="AO128" i="12"/>
  <c r="AN128" i="12"/>
  <c r="AM128" i="12"/>
  <c r="CJ127" i="12"/>
  <c r="CI127" i="12"/>
  <c r="BC127" i="12"/>
  <c r="AW127" i="12"/>
  <c r="AV127" i="12"/>
  <c r="AU127" i="12"/>
  <c r="AT127" i="12"/>
  <c r="AS127" i="12"/>
  <c r="AR127" i="12"/>
  <c r="AQ127" i="12"/>
  <c r="AP127" i="12"/>
  <c r="AO127" i="12"/>
  <c r="AN127" i="12"/>
  <c r="AM127" i="12"/>
  <c r="O125" i="12"/>
  <c r="N125" i="12"/>
  <c r="M125" i="12"/>
  <c r="L125" i="12"/>
  <c r="K125" i="12"/>
  <c r="I125" i="12"/>
  <c r="CL124" i="12"/>
  <c r="X124" i="12"/>
  <c r="O124" i="12"/>
  <c r="N124" i="12"/>
  <c r="M124" i="12"/>
  <c r="L124" i="12"/>
  <c r="K124" i="12"/>
  <c r="G124" i="12"/>
  <c r="E47" i="14" s="1"/>
  <c r="D124" i="12"/>
  <c r="O121" i="12"/>
  <c r="N121" i="12"/>
  <c r="M121" i="12"/>
  <c r="L121" i="12"/>
  <c r="K121" i="12"/>
  <c r="I121" i="12"/>
  <c r="CL120" i="12"/>
  <c r="X120" i="12"/>
  <c r="D42" i="14" s="1"/>
  <c r="O120" i="12"/>
  <c r="N120" i="12"/>
  <c r="M120" i="12"/>
  <c r="L120" i="12"/>
  <c r="K120" i="12"/>
  <c r="G120" i="12"/>
  <c r="D120" i="12"/>
  <c r="O117" i="12"/>
  <c r="N117" i="12"/>
  <c r="M117" i="12"/>
  <c r="L117" i="12"/>
  <c r="K117" i="12"/>
  <c r="I117" i="12"/>
  <c r="CL116" i="12"/>
  <c r="X116" i="12"/>
  <c r="D29" i="14" s="1"/>
  <c r="O116" i="12"/>
  <c r="N116" i="12"/>
  <c r="M116" i="12"/>
  <c r="L116" i="12"/>
  <c r="K116" i="12"/>
  <c r="G116" i="12"/>
  <c r="D116" i="12"/>
  <c r="O113" i="12"/>
  <c r="N113" i="12"/>
  <c r="M113" i="12"/>
  <c r="L113" i="12"/>
  <c r="K113" i="12"/>
  <c r="I113" i="12"/>
  <c r="CL112" i="12"/>
  <c r="X112" i="12"/>
  <c r="D45" i="14" s="1"/>
  <c r="O112" i="12"/>
  <c r="N112" i="12"/>
  <c r="M112" i="12"/>
  <c r="L112" i="12"/>
  <c r="K112" i="12"/>
  <c r="G112" i="12"/>
  <c r="D112" i="12"/>
  <c r="O109" i="12"/>
  <c r="N109" i="12"/>
  <c r="M109" i="12"/>
  <c r="L109" i="12"/>
  <c r="K109" i="12"/>
  <c r="I109" i="12"/>
  <c r="CL108" i="12"/>
  <c r="X108" i="12"/>
  <c r="D44" i="14" s="1"/>
  <c r="O108" i="12"/>
  <c r="N108" i="12"/>
  <c r="M108" i="12"/>
  <c r="L108" i="12"/>
  <c r="K108" i="12"/>
  <c r="D108" i="12"/>
  <c r="O105" i="12"/>
  <c r="N105" i="12"/>
  <c r="M105" i="12"/>
  <c r="L105" i="12"/>
  <c r="K105" i="12"/>
  <c r="I105" i="12"/>
  <c r="CL104" i="12"/>
  <c r="X104" i="12"/>
  <c r="D41" i="14" s="1"/>
  <c r="O104" i="12"/>
  <c r="N104" i="12"/>
  <c r="M104" i="12"/>
  <c r="L104" i="12"/>
  <c r="K104" i="12"/>
  <c r="D104" i="12"/>
  <c r="O101" i="12"/>
  <c r="N101" i="12"/>
  <c r="M101" i="12"/>
  <c r="L101" i="12"/>
  <c r="K101" i="12"/>
  <c r="I101" i="12"/>
  <c r="CL100" i="12"/>
  <c r="X100" i="12"/>
  <c r="D30" i="14" s="1"/>
  <c r="O100" i="12"/>
  <c r="N100" i="12"/>
  <c r="M100" i="12"/>
  <c r="L100" i="12"/>
  <c r="K100" i="12"/>
  <c r="D100" i="12"/>
  <c r="O97" i="12"/>
  <c r="N97" i="12"/>
  <c r="M97" i="12"/>
  <c r="L97" i="12"/>
  <c r="K97" i="12"/>
  <c r="I97" i="12"/>
  <c r="CL96" i="12"/>
  <c r="X96" i="12"/>
  <c r="D40" i="14" s="1"/>
  <c r="O96" i="12"/>
  <c r="N96" i="12"/>
  <c r="M96" i="12"/>
  <c r="L96" i="12"/>
  <c r="K96" i="12"/>
  <c r="O93" i="12"/>
  <c r="N93" i="12"/>
  <c r="M93" i="12"/>
  <c r="L93" i="12"/>
  <c r="K93" i="12"/>
  <c r="I93" i="12"/>
  <c r="CL92" i="12"/>
  <c r="X92" i="12"/>
  <c r="D33" i="14" s="1"/>
  <c r="O92" i="12"/>
  <c r="N92" i="12"/>
  <c r="M92" i="12"/>
  <c r="L92" i="12"/>
  <c r="K92" i="12"/>
  <c r="D92" i="12"/>
  <c r="O89" i="12"/>
  <c r="N89" i="12"/>
  <c r="M89" i="12"/>
  <c r="L89" i="12"/>
  <c r="K89" i="12"/>
  <c r="I89" i="12"/>
  <c r="CL88" i="12"/>
  <c r="X88" i="12"/>
  <c r="D35" i="14" s="1"/>
  <c r="O88" i="12"/>
  <c r="N88" i="12"/>
  <c r="M88" i="12"/>
  <c r="L88" i="12"/>
  <c r="K88" i="12"/>
  <c r="D88" i="12"/>
  <c r="O85" i="12"/>
  <c r="N85" i="12"/>
  <c r="M85" i="12"/>
  <c r="L85" i="12"/>
  <c r="K85" i="12"/>
  <c r="I85" i="12"/>
  <c r="CL84" i="12"/>
  <c r="X84" i="12"/>
  <c r="D50" i="14" s="1"/>
  <c r="O84" i="12"/>
  <c r="N84" i="12"/>
  <c r="M84" i="12"/>
  <c r="L84" i="12"/>
  <c r="K84" i="12"/>
  <c r="D84" i="12"/>
  <c r="O81" i="12"/>
  <c r="N81" i="12"/>
  <c r="M81" i="12"/>
  <c r="L81" i="12"/>
  <c r="K81" i="12"/>
  <c r="I81" i="12"/>
  <c r="CL80" i="12"/>
  <c r="X80" i="12"/>
  <c r="D34" i="14" s="1"/>
  <c r="O80" i="12"/>
  <c r="N80" i="12"/>
  <c r="M80" i="12"/>
  <c r="L80" i="12"/>
  <c r="K80" i="12"/>
  <c r="G80" i="12"/>
  <c r="D80" i="12"/>
  <c r="O77" i="12"/>
  <c r="N77" i="12"/>
  <c r="M77" i="12"/>
  <c r="L77" i="12"/>
  <c r="K77" i="12"/>
  <c r="I77" i="12"/>
  <c r="CL76" i="12"/>
  <c r="X76" i="12"/>
  <c r="D32" i="14" s="1"/>
  <c r="O76" i="12"/>
  <c r="N76" i="12"/>
  <c r="M76" i="12"/>
  <c r="L76" i="12"/>
  <c r="K76" i="12"/>
  <c r="G76" i="12"/>
  <c r="D76" i="12"/>
  <c r="N73" i="12"/>
  <c r="M73" i="12"/>
  <c r="L73" i="12"/>
  <c r="K73" i="12"/>
  <c r="I73" i="12"/>
  <c r="CL72" i="12"/>
  <c r="X72" i="12"/>
  <c r="D46" i="14" s="1"/>
  <c r="L72" i="12"/>
  <c r="K72" i="12"/>
  <c r="D72" i="12"/>
  <c r="CJ70" i="12"/>
  <c r="CI70" i="12"/>
  <c r="O73" i="12" s="1"/>
  <c r="BC70" i="12"/>
  <c r="AW70" i="12"/>
  <c r="AV70" i="12"/>
  <c r="AU70" i="12"/>
  <c r="AT70" i="12"/>
  <c r="AS70" i="12"/>
  <c r="AR70" i="12"/>
  <c r="AQ70" i="12"/>
  <c r="AP70" i="12"/>
  <c r="AO70" i="12"/>
  <c r="AN70" i="12"/>
  <c r="AM70" i="12"/>
  <c r="CJ69" i="12"/>
  <c r="CI69" i="12"/>
  <c r="F72" i="12" s="1"/>
  <c r="G72" i="12" s="1"/>
  <c r="BC69" i="12"/>
  <c r="AW69" i="12"/>
  <c r="AV69" i="12"/>
  <c r="AU69" i="12"/>
  <c r="AT69" i="12"/>
  <c r="AS69" i="12"/>
  <c r="AR69" i="12"/>
  <c r="AQ69" i="12"/>
  <c r="AP69" i="12"/>
  <c r="AO69" i="12"/>
  <c r="AN69" i="12"/>
  <c r="AM69" i="12"/>
  <c r="CJ68" i="12"/>
  <c r="CI68" i="12"/>
  <c r="BC68" i="12"/>
  <c r="AW68" i="12"/>
  <c r="AV68" i="12"/>
  <c r="AU68" i="12"/>
  <c r="AT68" i="12"/>
  <c r="AS68" i="12"/>
  <c r="AR68" i="12"/>
  <c r="AQ68" i="12"/>
  <c r="AP68" i="12"/>
  <c r="AO68" i="12"/>
  <c r="AN68" i="12"/>
  <c r="AM68" i="12"/>
  <c r="O66" i="12"/>
  <c r="N66" i="12"/>
  <c r="M66" i="12"/>
  <c r="L66" i="12"/>
  <c r="K66" i="12"/>
  <c r="I66" i="12"/>
  <c r="CL65" i="12"/>
  <c r="X65" i="12"/>
  <c r="D49" i="14" s="1"/>
  <c r="O65" i="12"/>
  <c r="N65" i="12"/>
  <c r="M65" i="12"/>
  <c r="L65" i="12"/>
  <c r="K65" i="12"/>
  <c r="G65" i="12"/>
  <c r="O62" i="12"/>
  <c r="N62" i="12"/>
  <c r="M62" i="12"/>
  <c r="L62" i="12"/>
  <c r="K62" i="12"/>
  <c r="I62" i="12"/>
  <c r="CL61" i="12"/>
  <c r="X61" i="12"/>
  <c r="D31" i="14" s="1"/>
  <c r="O61" i="12"/>
  <c r="N61" i="12"/>
  <c r="M61" i="12"/>
  <c r="L61" i="12"/>
  <c r="K61" i="12"/>
  <c r="D61" i="12"/>
  <c r="O58" i="12"/>
  <c r="N58" i="12"/>
  <c r="M58" i="12"/>
  <c r="L58" i="12"/>
  <c r="K58" i="12"/>
  <c r="I58" i="12"/>
  <c r="CL57" i="12"/>
  <c r="X57" i="12"/>
  <c r="D28" i="14" s="1"/>
  <c r="O57" i="12"/>
  <c r="N57" i="12"/>
  <c r="M57" i="12"/>
  <c r="L57" i="12"/>
  <c r="K57" i="12"/>
  <c r="D57" i="12"/>
  <c r="O54" i="12"/>
  <c r="N54" i="12"/>
  <c r="M54" i="12"/>
  <c r="L54" i="12"/>
  <c r="K54" i="12"/>
  <c r="I54" i="12"/>
  <c r="CL53" i="12"/>
  <c r="X53" i="12"/>
  <c r="D36" i="14" s="1"/>
  <c r="O53" i="12"/>
  <c r="N53" i="12"/>
  <c r="M53" i="12"/>
  <c r="L53" i="12"/>
  <c r="K53" i="12"/>
  <c r="G53" i="12"/>
  <c r="D53" i="12"/>
  <c r="O50" i="12"/>
  <c r="N50" i="12"/>
  <c r="M50" i="12"/>
  <c r="L50" i="12"/>
  <c r="K50" i="12"/>
  <c r="I50" i="12"/>
  <c r="CL49" i="12"/>
  <c r="X49" i="12"/>
  <c r="D38" i="14" s="1"/>
  <c r="O49" i="12"/>
  <c r="N49" i="12"/>
  <c r="M49" i="12"/>
  <c r="L49" i="12"/>
  <c r="K49" i="12"/>
  <c r="D49" i="12"/>
  <c r="O46" i="12"/>
  <c r="N46" i="12"/>
  <c r="M46" i="12"/>
  <c r="L46" i="12"/>
  <c r="K46" i="12"/>
  <c r="I46" i="12"/>
  <c r="CL45" i="12"/>
  <c r="X45" i="12"/>
  <c r="D24" i="14" s="1"/>
  <c r="O45" i="12"/>
  <c r="N45" i="12"/>
  <c r="M45" i="12"/>
  <c r="L45" i="12"/>
  <c r="K45" i="12"/>
  <c r="D45" i="12"/>
  <c r="O42" i="12"/>
  <c r="N42" i="12"/>
  <c r="M42" i="12"/>
  <c r="L42" i="12"/>
  <c r="K42" i="12"/>
  <c r="I42" i="12"/>
  <c r="CL41" i="12"/>
  <c r="X41" i="12"/>
  <c r="D39" i="14" s="1"/>
  <c r="O41" i="12"/>
  <c r="N41" i="12"/>
  <c r="M41" i="12"/>
  <c r="L41" i="12"/>
  <c r="K41" i="12"/>
  <c r="D41" i="12"/>
  <c r="O38" i="12"/>
  <c r="N38" i="12"/>
  <c r="M38" i="12"/>
  <c r="L38" i="12"/>
  <c r="K38" i="12"/>
  <c r="I38" i="12"/>
  <c r="CL37" i="12"/>
  <c r="X37" i="12"/>
  <c r="D26" i="14" s="1"/>
  <c r="O37" i="12"/>
  <c r="N37" i="12"/>
  <c r="M37" i="12"/>
  <c r="L37" i="12"/>
  <c r="K37" i="12"/>
  <c r="G37" i="12"/>
  <c r="D37" i="12"/>
  <c r="O34" i="12"/>
  <c r="N34" i="12"/>
  <c r="M34" i="12"/>
  <c r="L34" i="12"/>
  <c r="K34" i="12"/>
  <c r="I34" i="12"/>
  <c r="CL33" i="12"/>
  <c r="X33" i="12"/>
  <c r="D37" i="14" s="1"/>
  <c r="O33" i="12"/>
  <c r="N33" i="12"/>
  <c r="M33" i="12"/>
  <c r="L33" i="12"/>
  <c r="K33" i="12"/>
  <c r="G33" i="12"/>
  <c r="D33" i="12"/>
  <c r="O30" i="12"/>
  <c r="N30" i="12"/>
  <c r="M30" i="12"/>
  <c r="L30" i="12"/>
  <c r="K30" i="12"/>
  <c r="I30" i="12"/>
  <c r="CL29" i="12"/>
  <c r="X29" i="12"/>
  <c r="D23" i="14" s="1"/>
  <c r="O29" i="12"/>
  <c r="N29" i="12"/>
  <c r="M29" i="12"/>
  <c r="L29" i="12"/>
  <c r="K29" i="12"/>
  <c r="G29" i="12"/>
  <c r="E23" i="14" s="1"/>
  <c r="D29" i="12"/>
  <c r="O26" i="12"/>
  <c r="N26" i="12"/>
  <c r="M26" i="12"/>
  <c r="L26" i="12"/>
  <c r="K26" i="12"/>
  <c r="I26" i="12"/>
  <c r="CL25" i="12"/>
  <c r="X25" i="12"/>
  <c r="D22" i="14" s="1"/>
  <c r="O25" i="12"/>
  <c r="N25" i="12"/>
  <c r="M25" i="12"/>
  <c r="L25" i="12"/>
  <c r="K25" i="12"/>
  <c r="G25" i="12"/>
  <c r="E22" i="14" s="1"/>
  <c r="O22" i="12"/>
  <c r="N22" i="12"/>
  <c r="M22" i="12"/>
  <c r="L22" i="12"/>
  <c r="K22" i="12"/>
  <c r="I22" i="12"/>
  <c r="CL21" i="12"/>
  <c r="X21" i="12"/>
  <c r="D27" i="14" s="1"/>
  <c r="O21" i="12"/>
  <c r="N21" i="12"/>
  <c r="M21" i="12"/>
  <c r="L21" i="12"/>
  <c r="K21" i="12"/>
  <c r="G21" i="12"/>
  <c r="D21" i="12"/>
  <c r="O18" i="12"/>
  <c r="N18" i="12"/>
  <c r="M18" i="12"/>
  <c r="L18" i="12"/>
  <c r="K18" i="12"/>
  <c r="I18" i="12"/>
  <c r="CL17" i="12"/>
  <c r="X17" i="12"/>
  <c r="D25" i="14" s="1"/>
  <c r="O17" i="12"/>
  <c r="N17" i="12"/>
  <c r="M17" i="12"/>
  <c r="L17" i="12"/>
  <c r="K17" i="12"/>
  <c r="G17" i="12"/>
  <c r="D17" i="12"/>
  <c r="Q3" i="12"/>
  <c r="CT244" i="9"/>
  <c r="AV244" i="9"/>
  <c r="AL244" i="9"/>
  <c r="CT243" i="9"/>
  <c r="AV243" i="9"/>
  <c r="AL243" i="9"/>
  <c r="CT242" i="9"/>
  <c r="AV242" i="9"/>
  <c r="AL242" i="9"/>
  <c r="O188" i="9"/>
  <c r="N188" i="9"/>
  <c r="M188" i="9"/>
  <c r="L188" i="9"/>
  <c r="K188" i="9"/>
  <c r="I188" i="9"/>
  <c r="CV187" i="9"/>
  <c r="X187" i="9"/>
  <c r="L65" i="7" s="1"/>
  <c r="O187" i="9"/>
  <c r="N187" i="9"/>
  <c r="M187" i="9"/>
  <c r="L187" i="9"/>
  <c r="K187" i="9"/>
  <c r="D187" i="9"/>
  <c r="O184" i="9"/>
  <c r="N184" i="9"/>
  <c r="M184" i="9"/>
  <c r="L184" i="9"/>
  <c r="K184" i="9"/>
  <c r="I184" i="9"/>
  <c r="CV183" i="9"/>
  <c r="X183" i="9"/>
  <c r="L68" i="7" s="1"/>
  <c r="O183" i="9"/>
  <c r="N183" i="9"/>
  <c r="M183" i="9"/>
  <c r="L183" i="9"/>
  <c r="K183" i="9"/>
  <c r="D183" i="9"/>
  <c r="O180" i="9"/>
  <c r="N180" i="9"/>
  <c r="M180" i="9"/>
  <c r="L180" i="9"/>
  <c r="K180" i="9"/>
  <c r="I180" i="9"/>
  <c r="CV179" i="9"/>
  <c r="X179" i="9"/>
  <c r="L72" i="7" s="1"/>
  <c r="G67" i="17" s="1"/>
  <c r="O179" i="9"/>
  <c r="N179" i="9"/>
  <c r="M179" i="9"/>
  <c r="L179" i="9"/>
  <c r="K179" i="9"/>
  <c r="D179" i="9"/>
  <c r="O176" i="9"/>
  <c r="N176" i="9"/>
  <c r="M176" i="9"/>
  <c r="L176" i="9"/>
  <c r="K176" i="9"/>
  <c r="I176" i="9"/>
  <c r="CV175" i="9"/>
  <c r="X175" i="9"/>
  <c r="L56" i="7" s="1"/>
  <c r="O175" i="9"/>
  <c r="N175" i="9"/>
  <c r="M175" i="9"/>
  <c r="L175" i="9"/>
  <c r="K175" i="9"/>
  <c r="D175" i="9"/>
  <c r="O172" i="9"/>
  <c r="N172" i="9"/>
  <c r="M172" i="9"/>
  <c r="L172" i="9"/>
  <c r="K172" i="9"/>
  <c r="I172" i="9"/>
  <c r="CV171" i="9"/>
  <c r="X171" i="9"/>
  <c r="L43" i="7" s="1"/>
  <c r="O171" i="9"/>
  <c r="N171" i="9"/>
  <c r="M171" i="9"/>
  <c r="L171" i="9"/>
  <c r="K171" i="9"/>
  <c r="D171" i="9"/>
  <c r="O168" i="9"/>
  <c r="N168" i="9"/>
  <c r="M168" i="9"/>
  <c r="L168" i="9"/>
  <c r="K168" i="9"/>
  <c r="I168" i="9"/>
  <c r="CV167" i="9"/>
  <c r="X167" i="9"/>
  <c r="L53" i="7" s="1"/>
  <c r="O167" i="9"/>
  <c r="N167" i="9"/>
  <c r="M167" i="9"/>
  <c r="L167" i="9"/>
  <c r="K167" i="9"/>
  <c r="D167" i="9"/>
  <c r="O164" i="9"/>
  <c r="N164" i="9"/>
  <c r="M164" i="9"/>
  <c r="L164" i="9"/>
  <c r="K164" i="9"/>
  <c r="I164" i="9"/>
  <c r="CV163" i="9"/>
  <c r="X163" i="9"/>
  <c r="L40" i="7" s="1"/>
  <c r="O163" i="9"/>
  <c r="N163" i="9"/>
  <c r="M163" i="9"/>
  <c r="L163" i="9"/>
  <c r="K163" i="9"/>
  <c r="D163" i="9"/>
  <c r="O160" i="9"/>
  <c r="N160" i="9"/>
  <c r="M160" i="9"/>
  <c r="L160" i="9"/>
  <c r="K160" i="9"/>
  <c r="I160" i="9"/>
  <c r="CV159" i="9"/>
  <c r="X159" i="9"/>
  <c r="L64" i="7" s="1"/>
  <c r="O159" i="9"/>
  <c r="N159" i="9"/>
  <c r="M159" i="9"/>
  <c r="L159" i="9"/>
  <c r="K159" i="9"/>
  <c r="D159" i="9"/>
  <c r="O156" i="9"/>
  <c r="N156" i="9"/>
  <c r="M156" i="9"/>
  <c r="L156" i="9"/>
  <c r="K156" i="9"/>
  <c r="I156" i="9"/>
  <c r="CV155" i="9"/>
  <c r="X155" i="9"/>
  <c r="L32" i="7" s="1"/>
  <c r="O155" i="9"/>
  <c r="N155" i="9"/>
  <c r="M155" i="9"/>
  <c r="L155" i="9"/>
  <c r="K155" i="9"/>
  <c r="D155" i="9"/>
  <c r="O152" i="9"/>
  <c r="N152" i="9"/>
  <c r="M152" i="9"/>
  <c r="L152" i="9"/>
  <c r="K152" i="9"/>
  <c r="I152" i="9"/>
  <c r="CV151" i="9"/>
  <c r="X151" i="9"/>
  <c r="L37" i="7" s="1"/>
  <c r="O151" i="9"/>
  <c r="N151" i="9"/>
  <c r="M151" i="9"/>
  <c r="L151" i="9"/>
  <c r="K151" i="9"/>
  <c r="D151" i="9"/>
  <c r="O148" i="9"/>
  <c r="N148" i="9"/>
  <c r="M148" i="9"/>
  <c r="L148" i="9"/>
  <c r="K148" i="9"/>
  <c r="I148" i="9"/>
  <c r="CV147" i="9"/>
  <c r="X147" i="9"/>
  <c r="L50" i="7" s="1"/>
  <c r="O147" i="9"/>
  <c r="N147" i="9"/>
  <c r="M147" i="9"/>
  <c r="L147" i="9"/>
  <c r="K147" i="9"/>
  <c r="G147" i="9"/>
  <c r="D147" i="9"/>
  <c r="O144" i="9"/>
  <c r="N144" i="9"/>
  <c r="M144" i="9"/>
  <c r="L144" i="9"/>
  <c r="K144" i="9"/>
  <c r="I144" i="9"/>
  <c r="CV143" i="9"/>
  <c r="X143" i="9"/>
  <c r="L34" i="7" s="1"/>
  <c r="O143" i="9"/>
  <c r="N143" i="9"/>
  <c r="M143" i="9"/>
  <c r="L143" i="9"/>
  <c r="K143" i="9"/>
  <c r="D143" i="9"/>
  <c r="O140" i="9"/>
  <c r="N140" i="9"/>
  <c r="M140" i="9"/>
  <c r="L140" i="9"/>
  <c r="K140" i="9"/>
  <c r="I140" i="9"/>
  <c r="CV139" i="9"/>
  <c r="X139" i="9"/>
  <c r="L45" i="7" s="1"/>
  <c r="O139" i="9"/>
  <c r="N139" i="9"/>
  <c r="M139" i="9"/>
  <c r="L139" i="9"/>
  <c r="K139" i="9"/>
  <c r="D139" i="9"/>
  <c r="O136" i="9"/>
  <c r="N136" i="9"/>
  <c r="M136" i="9"/>
  <c r="L136" i="9"/>
  <c r="K136" i="9"/>
  <c r="I136" i="9"/>
  <c r="CV135" i="9"/>
  <c r="X135" i="9"/>
  <c r="L60" i="7" s="1"/>
  <c r="O135" i="9"/>
  <c r="N135" i="9"/>
  <c r="M135" i="9"/>
  <c r="L135" i="9"/>
  <c r="K135" i="9"/>
  <c r="D135" i="9"/>
  <c r="O132" i="9"/>
  <c r="N132" i="9"/>
  <c r="M132" i="9"/>
  <c r="L132" i="9"/>
  <c r="K132" i="9"/>
  <c r="I132" i="9"/>
  <c r="CV131" i="9"/>
  <c r="X131" i="9"/>
  <c r="L51" i="7" s="1"/>
  <c r="O131" i="9"/>
  <c r="N131" i="9"/>
  <c r="M131" i="9"/>
  <c r="L131" i="9"/>
  <c r="K131" i="9"/>
  <c r="D131" i="9"/>
  <c r="CT129" i="9"/>
  <c r="AV129" i="9"/>
  <c r="AL129" i="9"/>
  <c r="CT128" i="9"/>
  <c r="AV128" i="9"/>
  <c r="AL128" i="9"/>
  <c r="CT127" i="9"/>
  <c r="AV127" i="9"/>
  <c r="AL127" i="9"/>
  <c r="O125" i="9"/>
  <c r="N125" i="9"/>
  <c r="M125" i="9"/>
  <c r="L125" i="9"/>
  <c r="K125" i="9"/>
  <c r="I125" i="9"/>
  <c r="CV124" i="9"/>
  <c r="X124" i="9"/>
  <c r="L57" i="7" s="1"/>
  <c r="O124" i="9"/>
  <c r="N124" i="9"/>
  <c r="M124" i="9"/>
  <c r="L124" i="9"/>
  <c r="K124" i="9"/>
  <c r="D124" i="9"/>
  <c r="O121" i="9"/>
  <c r="N121" i="9"/>
  <c r="M121" i="9"/>
  <c r="L121" i="9"/>
  <c r="K121" i="9"/>
  <c r="I121" i="9"/>
  <c r="CV120" i="9"/>
  <c r="X120" i="9"/>
  <c r="L70" i="7" s="1"/>
  <c r="O120" i="9"/>
  <c r="N120" i="9"/>
  <c r="M120" i="9"/>
  <c r="L120" i="9"/>
  <c r="K120" i="9"/>
  <c r="D120" i="9"/>
  <c r="O117" i="9"/>
  <c r="N117" i="9"/>
  <c r="M117" i="9"/>
  <c r="L117" i="9"/>
  <c r="K117" i="9"/>
  <c r="I117" i="9"/>
  <c r="CV116" i="9"/>
  <c r="X116" i="9"/>
  <c r="L38" i="7" s="1"/>
  <c r="O116" i="9"/>
  <c r="N116" i="9"/>
  <c r="M116" i="9"/>
  <c r="L116" i="9"/>
  <c r="K116" i="9"/>
  <c r="D116" i="9"/>
  <c r="O113" i="9"/>
  <c r="N113" i="9"/>
  <c r="M113" i="9"/>
  <c r="L113" i="9"/>
  <c r="K113" i="9"/>
  <c r="I113" i="9"/>
  <c r="CV112" i="9"/>
  <c r="X112" i="9"/>
  <c r="L30" i="7" s="1"/>
  <c r="O112" i="9"/>
  <c r="N112" i="9"/>
  <c r="M112" i="9"/>
  <c r="L112" i="9"/>
  <c r="K112" i="9"/>
  <c r="D112" i="9"/>
  <c r="O109" i="9"/>
  <c r="N109" i="9"/>
  <c r="M109" i="9"/>
  <c r="L109" i="9"/>
  <c r="K109" i="9"/>
  <c r="I109" i="9"/>
  <c r="CV108" i="9"/>
  <c r="X108" i="9"/>
  <c r="L66" i="7" s="1"/>
  <c r="O108" i="9"/>
  <c r="N108" i="9"/>
  <c r="M108" i="9"/>
  <c r="L108" i="9"/>
  <c r="K108" i="9"/>
  <c r="D108" i="9"/>
  <c r="O105" i="9"/>
  <c r="N105" i="9"/>
  <c r="M105" i="9"/>
  <c r="L105" i="9"/>
  <c r="K105" i="9"/>
  <c r="I105" i="9"/>
  <c r="CV104" i="9"/>
  <c r="X104" i="9"/>
  <c r="L41" i="7" s="1"/>
  <c r="O104" i="9"/>
  <c r="N104" i="9"/>
  <c r="M104" i="9"/>
  <c r="L104" i="9"/>
  <c r="K104" i="9"/>
  <c r="D104" i="9"/>
  <c r="O101" i="9"/>
  <c r="N101" i="9"/>
  <c r="M101" i="9"/>
  <c r="L101" i="9"/>
  <c r="K101" i="9"/>
  <c r="I101" i="9"/>
  <c r="CV100" i="9"/>
  <c r="X100" i="9"/>
  <c r="L55" i="7" s="1"/>
  <c r="O100" i="9"/>
  <c r="N100" i="9"/>
  <c r="M100" i="9"/>
  <c r="L100" i="9"/>
  <c r="K100" i="9"/>
  <c r="D100" i="9"/>
  <c r="O97" i="9"/>
  <c r="N97" i="9"/>
  <c r="M97" i="9"/>
  <c r="L97" i="9"/>
  <c r="K97" i="9"/>
  <c r="I97" i="9"/>
  <c r="CV96" i="9"/>
  <c r="X96" i="9"/>
  <c r="L59" i="7" s="1"/>
  <c r="O96" i="9"/>
  <c r="N96" i="9"/>
  <c r="M96" i="9"/>
  <c r="L96" i="9"/>
  <c r="K96" i="9"/>
  <c r="D96" i="9"/>
  <c r="O93" i="9"/>
  <c r="N93" i="9"/>
  <c r="M93" i="9"/>
  <c r="L93" i="9"/>
  <c r="K93" i="9"/>
  <c r="I93" i="9"/>
  <c r="CV92" i="9"/>
  <c r="X92" i="9"/>
  <c r="L58" i="7" s="1"/>
  <c r="O92" i="9"/>
  <c r="N92" i="9"/>
  <c r="M92" i="9"/>
  <c r="L92" i="9"/>
  <c r="K92" i="9"/>
  <c r="D92" i="9"/>
  <c r="O89" i="9"/>
  <c r="N89" i="9"/>
  <c r="M89" i="9"/>
  <c r="L89" i="9"/>
  <c r="K89" i="9"/>
  <c r="I89" i="9"/>
  <c r="CV88" i="9"/>
  <c r="X88" i="9"/>
  <c r="L54" i="7" s="1"/>
  <c r="O88" i="9"/>
  <c r="N88" i="9"/>
  <c r="M88" i="9"/>
  <c r="L88" i="9"/>
  <c r="K88" i="9"/>
  <c r="D88" i="9"/>
  <c r="O85" i="9"/>
  <c r="N85" i="9"/>
  <c r="M85" i="9"/>
  <c r="L85" i="9"/>
  <c r="K85" i="9"/>
  <c r="I85" i="9"/>
  <c r="CV84" i="9"/>
  <c r="X84" i="9"/>
  <c r="L47" i="7" s="1"/>
  <c r="O84" i="9"/>
  <c r="N84" i="9"/>
  <c r="M84" i="9"/>
  <c r="L84" i="9"/>
  <c r="K84" i="9"/>
  <c r="D84" i="9"/>
  <c r="O81" i="9"/>
  <c r="N81" i="9"/>
  <c r="M81" i="9"/>
  <c r="L81" i="9"/>
  <c r="K81" i="9"/>
  <c r="I81" i="9"/>
  <c r="CV80" i="9"/>
  <c r="X80" i="9"/>
  <c r="L48" i="7" s="1"/>
  <c r="O80" i="9"/>
  <c r="N80" i="9"/>
  <c r="M80" i="9"/>
  <c r="L80" i="9"/>
  <c r="K80" i="9"/>
  <c r="D80" i="9"/>
  <c r="AL78" i="9"/>
  <c r="AL77" i="9"/>
  <c r="AL76" i="9"/>
  <c r="O74" i="9"/>
  <c r="N74" i="9"/>
  <c r="M74" i="9"/>
  <c r="L74" i="9"/>
  <c r="K74" i="9"/>
  <c r="I74" i="9"/>
  <c r="CV73" i="9"/>
  <c r="X73" i="9"/>
  <c r="L35" i="7" s="1"/>
  <c r="O73" i="9"/>
  <c r="N73" i="9"/>
  <c r="M73" i="9"/>
  <c r="L73" i="9"/>
  <c r="K73" i="9"/>
  <c r="D73" i="9"/>
  <c r="O70" i="9"/>
  <c r="N70" i="9"/>
  <c r="M70" i="9"/>
  <c r="L70" i="9"/>
  <c r="K70" i="9"/>
  <c r="I70" i="9"/>
  <c r="CV69" i="9"/>
  <c r="X69" i="9"/>
  <c r="L49" i="7" s="1"/>
  <c r="O69" i="9"/>
  <c r="N69" i="9"/>
  <c r="M69" i="9"/>
  <c r="L69" i="9"/>
  <c r="K69" i="9"/>
  <c r="D69" i="9"/>
  <c r="O66" i="9"/>
  <c r="N66" i="9"/>
  <c r="M66" i="9"/>
  <c r="L66" i="9"/>
  <c r="K66" i="9"/>
  <c r="I66" i="9"/>
  <c r="CV65" i="9"/>
  <c r="X65" i="9"/>
  <c r="L42" i="7" s="1"/>
  <c r="O65" i="9"/>
  <c r="N65" i="9"/>
  <c r="M65" i="9"/>
  <c r="L65" i="9"/>
  <c r="K65" i="9"/>
  <c r="D65" i="9"/>
  <c r="O62" i="9"/>
  <c r="N62" i="9"/>
  <c r="M62" i="9"/>
  <c r="L62" i="9"/>
  <c r="K62" i="9"/>
  <c r="I62" i="9"/>
  <c r="CV61" i="9"/>
  <c r="X61" i="9"/>
  <c r="L27" i="7" s="1"/>
  <c r="O61" i="9"/>
  <c r="N61" i="9"/>
  <c r="M61" i="9"/>
  <c r="L61" i="9"/>
  <c r="K61" i="9"/>
  <c r="D61" i="9"/>
  <c r="O58" i="9"/>
  <c r="N58" i="9"/>
  <c r="M58" i="9"/>
  <c r="L58" i="9"/>
  <c r="K58" i="9"/>
  <c r="I58" i="9"/>
  <c r="CV57" i="9"/>
  <c r="X57" i="9"/>
  <c r="L28" i="7" s="1"/>
  <c r="O57" i="9"/>
  <c r="N57" i="9"/>
  <c r="M57" i="9"/>
  <c r="L57" i="9"/>
  <c r="K57" i="9"/>
  <c r="D57" i="9"/>
  <c r="O54" i="9"/>
  <c r="N54" i="9"/>
  <c r="M54" i="9"/>
  <c r="L54" i="9"/>
  <c r="K54" i="9"/>
  <c r="I54" i="9"/>
  <c r="CV53" i="9"/>
  <c r="X53" i="9"/>
  <c r="L36" i="7" s="1"/>
  <c r="O53" i="9"/>
  <c r="N53" i="9"/>
  <c r="M53" i="9"/>
  <c r="L53" i="9"/>
  <c r="K53" i="9"/>
  <c r="D53" i="9"/>
  <c r="O50" i="9"/>
  <c r="N50" i="9"/>
  <c r="M50" i="9"/>
  <c r="L50" i="9"/>
  <c r="K50" i="9"/>
  <c r="I50" i="9"/>
  <c r="CV49" i="9"/>
  <c r="X49" i="9"/>
  <c r="L26" i="7" s="1"/>
  <c r="O49" i="9"/>
  <c r="N49" i="9"/>
  <c r="M49" i="9"/>
  <c r="L49" i="9"/>
  <c r="K49" i="9"/>
  <c r="D49" i="9"/>
  <c r="O46" i="9"/>
  <c r="N46" i="9"/>
  <c r="M46" i="9"/>
  <c r="L46" i="9"/>
  <c r="K46" i="9"/>
  <c r="I46" i="9"/>
  <c r="CV45" i="9"/>
  <c r="X45" i="9"/>
  <c r="L33" i="7" s="1"/>
  <c r="O45" i="9"/>
  <c r="N45" i="9"/>
  <c r="M45" i="9"/>
  <c r="L45" i="9"/>
  <c r="K45" i="9"/>
  <c r="O42" i="9"/>
  <c r="N42" i="9"/>
  <c r="M42" i="9"/>
  <c r="L42" i="9"/>
  <c r="K42" i="9"/>
  <c r="I42" i="9"/>
  <c r="CV41" i="9"/>
  <c r="X41" i="9"/>
  <c r="L31" i="7" s="1"/>
  <c r="O41" i="9"/>
  <c r="N41" i="9"/>
  <c r="M41" i="9"/>
  <c r="L41" i="9"/>
  <c r="K41" i="9"/>
  <c r="D41" i="9"/>
  <c r="O38" i="9"/>
  <c r="N38" i="9"/>
  <c r="M38" i="9"/>
  <c r="L38" i="9"/>
  <c r="K38" i="9"/>
  <c r="I38" i="9"/>
  <c r="CV37" i="9"/>
  <c r="X37" i="9"/>
  <c r="L61" i="7" s="1"/>
  <c r="O37" i="9"/>
  <c r="N37" i="9"/>
  <c r="M37" i="9"/>
  <c r="L37" i="9"/>
  <c r="K37" i="9"/>
  <c r="D37" i="9"/>
  <c r="O34" i="9"/>
  <c r="N34" i="9"/>
  <c r="M34" i="9"/>
  <c r="L34" i="9"/>
  <c r="K34" i="9"/>
  <c r="I34" i="9"/>
  <c r="CV33" i="9"/>
  <c r="X33" i="9"/>
  <c r="L29" i="7" s="1"/>
  <c r="O33" i="9"/>
  <c r="N33" i="9"/>
  <c r="M33" i="9"/>
  <c r="L33" i="9"/>
  <c r="K33" i="9"/>
  <c r="D33" i="9"/>
  <c r="O30" i="9"/>
  <c r="N30" i="9"/>
  <c r="M30" i="9"/>
  <c r="L30" i="9"/>
  <c r="K30" i="9"/>
  <c r="I30" i="9"/>
  <c r="CV29" i="9"/>
  <c r="X29" i="9"/>
  <c r="L25" i="7" s="1"/>
  <c r="O29" i="9"/>
  <c r="N29" i="9"/>
  <c r="M29" i="9"/>
  <c r="L29" i="9"/>
  <c r="K29" i="9"/>
  <c r="O26" i="9"/>
  <c r="N26" i="9"/>
  <c r="M26" i="9"/>
  <c r="L26" i="9"/>
  <c r="K26" i="9"/>
  <c r="I26" i="9"/>
  <c r="CV25" i="9"/>
  <c r="X25" i="9"/>
  <c r="L24" i="7" s="1"/>
  <c r="O25" i="9"/>
  <c r="N25" i="9"/>
  <c r="M25" i="9"/>
  <c r="L25" i="9"/>
  <c r="K25" i="9"/>
  <c r="D25" i="9"/>
  <c r="O22" i="9"/>
  <c r="N22" i="9"/>
  <c r="M22" i="9"/>
  <c r="L22" i="9"/>
  <c r="K22" i="9"/>
  <c r="I22" i="9"/>
  <c r="CV21" i="9"/>
  <c r="X21" i="9"/>
  <c r="L22" i="7" s="1"/>
  <c r="O21" i="9"/>
  <c r="N21" i="9"/>
  <c r="M21" i="9"/>
  <c r="L21" i="9"/>
  <c r="K21" i="9"/>
  <c r="D21" i="9"/>
  <c r="O18" i="9"/>
  <c r="N18" i="9"/>
  <c r="M18" i="9"/>
  <c r="L18" i="9"/>
  <c r="K18" i="9"/>
  <c r="I18" i="9"/>
  <c r="CV17" i="9"/>
  <c r="X17" i="9"/>
  <c r="L23" i="7" s="1"/>
  <c r="O17" i="9"/>
  <c r="N17" i="9"/>
  <c r="M17" i="9"/>
  <c r="L17" i="9"/>
  <c r="K17" i="9"/>
  <c r="D17" i="9"/>
  <c r="Q3" i="9"/>
  <c r="G100" i="13"/>
  <c r="G108" i="12"/>
  <c r="G139" i="13"/>
  <c r="M26" i="14" s="1"/>
  <c r="G159" i="13"/>
  <c r="G92" i="13"/>
  <c r="G183" i="13"/>
  <c r="G171" i="13"/>
  <c r="G100" i="12"/>
  <c r="G112" i="13"/>
  <c r="G155" i="13"/>
  <c r="G116" i="13"/>
  <c r="G135" i="13"/>
  <c r="G84" i="12"/>
  <c r="G163" i="13"/>
  <c r="G88" i="12"/>
  <c r="G84" i="13"/>
  <c r="G215" i="13"/>
  <c r="M64" i="14" s="1"/>
  <c r="G96" i="13"/>
  <c r="G120" i="13"/>
  <c r="G96" i="12"/>
  <c r="G104" i="12"/>
  <c r="G151" i="13"/>
  <c r="G167" i="13"/>
  <c r="G92" i="12"/>
  <c r="O65" i="17" l="1"/>
  <c r="O64" i="17"/>
  <c r="G65" i="17"/>
  <c r="G66" i="17"/>
  <c r="O17" i="17"/>
  <c r="G63" i="17"/>
  <c r="G64" i="17"/>
  <c r="O62" i="17"/>
  <c r="G62" i="17"/>
  <c r="D47" i="14"/>
  <c r="D53" i="14"/>
  <c r="K48" i="17" s="1"/>
  <c r="D61" i="14"/>
  <c r="K56" i="17" s="1"/>
  <c r="D52" i="14"/>
  <c r="K47" i="17" s="1"/>
  <c r="D60" i="14"/>
  <c r="K55" i="17" s="1"/>
  <c r="D51" i="14"/>
  <c r="K46" i="17" s="1"/>
  <c r="D59" i="14"/>
  <c r="K54" i="17" s="1"/>
  <c r="D57" i="14"/>
  <c r="K52" i="17" s="1"/>
  <c r="D48" i="14"/>
  <c r="D58" i="14"/>
  <c r="K53" i="17" s="1"/>
  <c r="D43" i="14"/>
  <c r="K44" i="17" s="1"/>
  <c r="D56" i="14"/>
  <c r="K51" i="17" s="1"/>
  <c r="D55" i="14"/>
  <c r="K50" i="17" s="1"/>
  <c r="D54" i="14"/>
  <c r="K49" i="17" s="1"/>
  <c r="O63" i="17"/>
  <c r="G59" i="17"/>
  <c r="O61" i="17"/>
  <c r="O29" i="17"/>
  <c r="O58" i="17"/>
  <c r="O59" i="17"/>
  <c r="O60" i="17"/>
  <c r="G61" i="17"/>
  <c r="G58" i="17"/>
  <c r="G60" i="17"/>
  <c r="O53" i="17"/>
  <c r="O51" i="17"/>
  <c r="O55" i="17"/>
  <c r="O52" i="17"/>
  <c r="O72" i="12"/>
  <c r="M131" i="12"/>
  <c r="N72" i="12"/>
  <c r="N131" i="12"/>
  <c r="L131" i="12"/>
  <c r="M72" i="12"/>
  <c r="O54" i="17"/>
  <c r="O49" i="17"/>
  <c r="O50" i="17"/>
  <c r="L48" i="14"/>
  <c r="O48" i="17" s="1"/>
  <c r="G57" i="17"/>
  <c r="G56" i="17"/>
  <c r="O18" i="17"/>
  <c r="R131" i="12"/>
  <c r="G43" i="14" s="1"/>
  <c r="Q135" i="12"/>
  <c r="F48" i="14" s="1"/>
  <c r="R80" i="12"/>
  <c r="G34" i="14" s="1"/>
  <c r="O46" i="17"/>
  <c r="R53" i="13"/>
  <c r="O25" i="14" s="1"/>
  <c r="R92" i="13"/>
  <c r="O69" i="14" s="1"/>
  <c r="Q124" i="13"/>
  <c r="N52" i="14" s="1"/>
  <c r="R84" i="13"/>
  <c r="O36" i="14" s="1"/>
  <c r="R69" i="13"/>
  <c r="O61" i="14" s="1"/>
  <c r="R171" i="13"/>
  <c r="O60" i="14" s="1"/>
  <c r="Q215" i="13"/>
  <c r="N64" i="14" s="1"/>
  <c r="R215" i="13"/>
  <c r="O64" i="14" s="1"/>
  <c r="R41" i="13"/>
  <c r="O53" i="14" s="1"/>
  <c r="R155" i="13"/>
  <c r="O43" i="14" s="1"/>
  <c r="Q159" i="13"/>
  <c r="N38" i="14" s="1"/>
  <c r="R163" i="13"/>
  <c r="O40" i="14" s="1"/>
  <c r="R211" i="13"/>
  <c r="O70" i="14" s="1"/>
  <c r="R45" i="13"/>
  <c r="O31" i="14" s="1"/>
  <c r="R76" i="13"/>
  <c r="O34" i="14" s="1"/>
  <c r="R147" i="13"/>
  <c r="O47" i="14" s="1"/>
  <c r="Q179" i="13"/>
  <c r="N41" i="14" s="1"/>
  <c r="R112" i="13"/>
  <c r="O50" i="14" s="1"/>
  <c r="Q128" i="13"/>
  <c r="N49" i="14" s="1"/>
  <c r="R88" i="13"/>
  <c r="O56" i="14" s="1"/>
  <c r="R151" i="12"/>
  <c r="G54" i="14" s="1"/>
  <c r="Q100" i="12"/>
  <c r="F30" i="14" s="1"/>
  <c r="R49" i="12"/>
  <c r="G38" i="14" s="1"/>
  <c r="R175" i="12"/>
  <c r="G60" i="14" s="1"/>
  <c r="R88" i="12"/>
  <c r="G35" i="14" s="1"/>
  <c r="R183" i="12"/>
  <c r="G62" i="14" s="1"/>
  <c r="R84" i="12"/>
  <c r="G50" i="14" s="1"/>
  <c r="G54" i="17"/>
  <c r="G53" i="17"/>
  <c r="G55" i="17"/>
  <c r="G52" i="17"/>
  <c r="G20" i="17"/>
  <c r="G51" i="17"/>
  <c r="G50" i="17"/>
  <c r="Q183" i="9"/>
  <c r="N68" i="7" s="1"/>
  <c r="R143" i="9"/>
  <c r="O34" i="7" s="1"/>
  <c r="R167" i="9"/>
  <c r="O53" i="7" s="1"/>
  <c r="R96" i="9"/>
  <c r="O59" i="7" s="1"/>
  <c r="R151" i="9"/>
  <c r="O37" i="7" s="1"/>
  <c r="K29" i="17"/>
  <c r="O45" i="17"/>
  <c r="K30" i="17"/>
  <c r="R33" i="13"/>
  <c r="O24" i="14" s="1"/>
  <c r="G19" i="17"/>
  <c r="G37" i="17"/>
  <c r="G48" i="17"/>
  <c r="R25" i="13"/>
  <c r="O30" i="14" s="1"/>
  <c r="R61" i="13"/>
  <c r="O28" i="14" s="1"/>
  <c r="O43" i="17"/>
  <c r="O39" i="17"/>
  <c r="O32" i="17"/>
  <c r="O40" i="17"/>
  <c r="O38" i="17"/>
  <c r="O30" i="17"/>
  <c r="O33" i="17"/>
  <c r="O37" i="17"/>
  <c r="O35" i="17"/>
  <c r="O36" i="17"/>
  <c r="O31" i="17"/>
  <c r="O34" i="17"/>
  <c r="Q92" i="13"/>
  <c r="Q80" i="13"/>
  <c r="N32" i="14" s="1"/>
  <c r="Q65" i="13"/>
  <c r="N37" i="14" s="1"/>
  <c r="G47" i="17"/>
  <c r="G38" i="17"/>
  <c r="G39" i="17"/>
  <c r="G46" i="17"/>
  <c r="G49" i="17"/>
  <c r="G40" i="17"/>
  <c r="G45" i="17"/>
  <c r="K37" i="17"/>
  <c r="K33" i="17"/>
  <c r="K36" i="17"/>
  <c r="K34" i="17"/>
  <c r="K32" i="17"/>
  <c r="Q88" i="12"/>
  <c r="K28" i="17"/>
  <c r="K35" i="17"/>
  <c r="K31" i="17"/>
  <c r="R41" i="12"/>
  <c r="G39" i="14" s="1"/>
  <c r="Q65" i="12"/>
  <c r="F49" i="14" s="1"/>
  <c r="Q179" i="9"/>
  <c r="N72" i="7" s="1"/>
  <c r="R37" i="12"/>
  <c r="G26" i="14" s="1"/>
  <c r="R65" i="12"/>
  <c r="G49" i="14" s="1"/>
  <c r="Q80" i="12"/>
  <c r="R112" i="12"/>
  <c r="G45" i="14" s="1"/>
  <c r="Q116" i="12"/>
  <c r="R116" i="12"/>
  <c r="G29" i="14" s="1"/>
  <c r="R135" i="12"/>
  <c r="G48" i="14" s="1"/>
  <c r="Q163" i="12"/>
  <c r="F57" i="14" s="1"/>
  <c r="Q167" i="12"/>
  <c r="F58" i="14" s="1"/>
  <c r="Q171" i="9"/>
  <c r="N43" i="7" s="1"/>
  <c r="Q175" i="9"/>
  <c r="N56" i="7" s="1"/>
  <c r="Q33" i="12"/>
  <c r="R33" i="12"/>
  <c r="G37" i="14" s="1"/>
  <c r="R72" i="12"/>
  <c r="G46" i="14" s="1"/>
  <c r="Q57" i="13"/>
  <c r="N42" i="14" s="1"/>
  <c r="R96" i="13"/>
  <c r="O33" i="14" s="1"/>
  <c r="Q155" i="13"/>
  <c r="R108" i="9"/>
  <c r="O66" i="7" s="1"/>
  <c r="Q167" i="9"/>
  <c r="N53" i="7" s="1"/>
  <c r="R29" i="12"/>
  <c r="G23" i="14" s="1"/>
  <c r="K25" i="17"/>
  <c r="R61" i="12"/>
  <c r="G31" i="14" s="1"/>
  <c r="Q108" i="12"/>
  <c r="F44" i="14" s="1"/>
  <c r="Q159" i="12"/>
  <c r="F56" i="14" s="1"/>
  <c r="R159" i="12"/>
  <c r="G56" i="14" s="1"/>
  <c r="Q151" i="13"/>
  <c r="N59" i="14" s="1"/>
  <c r="Q211" i="13"/>
  <c r="N70" i="14" s="1"/>
  <c r="R124" i="9"/>
  <c r="O57" i="7" s="1"/>
  <c r="R135" i="9"/>
  <c r="O60" i="7" s="1"/>
  <c r="R25" i="12"/>
  <c r="G22" i="14" s="1"/>
  <c r="R57" i="12"/>
  <c r="G28" i="14" s="1"/>
  <c r="R104" i="12"/>
  <c r="G41" i="14" s="1"/>
  <c r="R108" i="12"/>
  <c r="G44" i="14" s="1"/>
  <c r="R147" i="12"/>
  <c r="G53" i="14" s="1"/>
  <c r="Q151" i="12"/>
  <c r="F54" i="14" s="1"/>
  <c r="R80" i="13"/>
  <c r="O32" i="14" s="1"/>
  <c r="R128" i="13"/>
  <c r="O49" i="14" s="1"/>
  <c r="Q143" i="13"/>
  <c r="N48" i="14" s="1"/>
  <c r="Q147" i="13"/>
  <c r="R179" i="13"/>
  <c r="O41" i="14" s="1"/>
  <c r="Q183" i="13"/>
  <c r="N67" i="14" s="1"/>
  <c r="Q155" i="9"/>
  <c r="N32" i="7" s="1"/>
  <c r="R155" i="9"/>
  <c r="O32" i="7" s="1"/>
  <c r="R21" i="12"/>
  <c r="G27" i="14" s="1"/>
  <c r="R53" i="12"/>
  <c r="G36" i="14" s="1"/>
  <c r="Q37" i="13"/>
  <c r="N27" i="14" s="1"/>
  <c r="Q175" i="13"/>
  <c r="N63" i="14" s="1"/>
  <c r="Q120" i="13"/>
  <c r="N57" i="14" s="1"/>
  <c r="R139" i="13"/>
  <c r="O26" i="14" s="1"/>
  <c r="Q171" i="13"/>
  <c r="R124" i="12"/>
  <c r="G47" i="14" s="1"/>
  <c r="R139" i="12"/>
  <c r="G51" i="14" s="1"/>
  <c r="Q143" i="12"/>
  <c r="F52" i="14" s="1"/>
  <c r="R143" i="12"/>
  <c r="G52" i="14" s="1"/>
  <c r="R179" i="12"/>
  <c r="G61" i="14" s="1"/>
  <c r="Q183" i="12"/>
  <c r="Q116" i="9"/>
  <c r="N38" i="7" s="1"/>
  <c r="R45" i="12"/>
  <c r="G24" i="14" s="1"/>
  <c r="Q96" i="12"/>
  <c r="F40" i="14" s="1"/>
  <c r="Q124" i="12"/>
  <c r="F47" i="14" s="1"/>
  <c r="Q175" i="12"/>
  <c r="F60" i="14" s="1"/>
  <c r="Q108" i="13"/>
  <c r="N39" i="14" s="1"/>
  <c r="Q112" i="13"/>
  <c r="Q69" i="13"/>
  <c r="R104" i="13"/>
  <c r="O54" i="14" s="1"/>
  <c r="R159" i="13"/>
  <c r="O38" i="14" s="1"/>
  <c r="Q61" i="12"/>
  <c r="F31" i="14" s="1"/>
  <c r="G44" i="17"/>
  <c r="G18" i="17"/>
  <c r="G21" i="17"/>
  <c r="G30" i="17"/>
  <c r="G43" i="17"/>
  <c r="G42" i="17"/>
  <c r="G41" i="17"/>
  <c r="Q120" i="9"/>
  <c r="N70" i="7" s="1"/>
  <c r="R65" i="9"/>
  <c r="O42" i="7" s="1"/>
  <c r="O21" i="17"/>
  <c r="Q29" i="13"/>
  <c r="N58" i="14" s="1"/>
  <c r="G33" i="17"/>
  <c r="M43" i="14"/>
  <c r="E29" i="14"/>
  <c r="M36" i="14"/>
  <c r="M47" i="14"/>
  <c r="M38" i="14"/>
  <c r="M51" i="14"/>
  <c r="E49" i="14"/>
  <c r="E44" i="14"/>
  <c r="M32" i="14"/>
  <c r="M33" i="14"/>
  <c r="E34" i="14"/>
  <c r="E35" i="14"/>
  <c r="E40" i="14"/>
  <c r="E30" i="14"/>
  <c r="E41" i="14"/>
  <c r="E63" i="14"/>
  <c r="M37" i="14"/>
  <c r="M50" i="14"/>
  <c r="M57" i="14"/>
  <c r="M52" i="14"/>
  <c r="M46" i="14"/>
  <c r="E42" i="14"/>
  <c r="M34" i="14"/>
  <c r="M69" i="14"/>
  <c r="M59" i="14"/>
  <c r="M40" i="14"/>
  <c r="M63" i="14"/>
  <c r="E45" i="14"/>
  <c r="E62" i="14"/>
  <c r="M61" i="14"/>
  <c r="M56" i="14"/>
  <c r="M29" i="14"/>
  <c r="E46" i="14"/>
  <c r="E32" i="14"/>
  <c r="E50" i="14"/>
  <c r="E33" i="14"/>
  <c r="M54" i="14"/>
  <c r="M39" i="14"/>
  <c r="M35" i="14"/>
  <c r="M49" i="14"/>
  <c r="M60" i="14"/>
  <c r="M41" i="14"/>
  <c r="M67" i="14"/>
  <c r="G36" i="17"/>
  <c r="M72" i="7"/>
  <c r="M65" i="7"/>
  <c r="M70" i="7"/>
  <c r="M68" i="7"/>
  <c r="M55" i="7"/>
  <c r="M41" i="7"/>
  <c r="M61" i="7"/>
  <c r="M26" i="7"/>
  <c r="M47" i="7"/>
  <c r="M51" i="7"/>
  <c r="M27" i="7"/>
  <c r="M59" i="7"/>
  <c r="M35" i="7"/>
  <c r="M54" i="7"/>
  <c r="M30" i="7"/>
  <c r="M45" i="7"/>
  <c r="M28" i="7"/>
  <c r="M48" i="7"/>
  <c r="M38" i="7"/>
  <c r="M53" i="7"/>
  <c r="M56" i="7"/>
  <c r="M31" i="7"/>
  <c r="M36" i="7"/>
  <c r="M57" i="7"/>
  <c r="M60" i="7"/>
  <c r="M34" i="7"/>
  <c r="M50" i="7"/>
  <c r="M43" i="7"/>
  <c r="R53" i="9"/>
  <c r="O36" i="7" s="1"/>
  <c r="Q104" i="9"/>
  <c r="N41" i="7" s="1"/>
  <c r="R37" i="9"/>
  <c r="O61" i="7" s="1"/>
  <c r="Q53" i="9"/>
  <c r="N36" i="7" s="1"/>
  <c r="R69" i="9"/>
  <c r="O49" i="7" s="1"/>
  <c r="Q84" i="9"/>
  <c r="N47" i="7" s="1"/>
  <c r="R88" i="9"/>
  <c r="O54" i="7" s="1"/>
  <c r="Q124" i="9"/>
  <c r="Q135" i="9"/>
  <c r="Q139" i="9"/>
  <c r="N45" i="7" s="1"/>
  <c r="Q143" i="9"/>
  <c r="Q147" i="9"/>
  <c r="N50" i="7" s="1"/>
  <c r="Q151" i="9"/>
  <c r="R33" i="9"/>
  <c r="O29" i="7" s="1"/>
  <c r="Q108" i="9"/>
  <c r="N66" i="7" s="1"/>
  <c r="R17" i="9"/>
  <c r="O23" i="7" s="1"/>
  <c r="Q37" i="9"/>
  <c r="N61" i="7" s="1"/>
  <c r="R41" i="9"/>
  <c r="O31" i="7" s="1"/>
  <c r="R45" i="9"/>
  <c r="O33" i="7" s="1"/>
  <c r="R61" i="9"/>
  <c r="O27" i="7" s="1"/>
  <c r="R73" i="9"/>
  <c r="O35" i="7" s="1"/>
  <c r="R100" i="9"/>
  <c r="O55" i="7" s="1"/>
  <c r="R159" i="9"/>
  <c r="O64" i="7" s="1"/>
  <c r="R175" i="9"/>
  <c r="O56" i="7" s="1"/>
  <c r="R183" i="9"/>
  <c r="O68" i="7" s="1"/>
  <c r="Q187" i="9"/>
  <c r="R187" i="9"/>
  <c r="O65" i="7" s="1"/>
  <c r="M58" i="7"/>
  <c r="Q92" i="9"/>
  <c r="N58" i="7" s="1"/>
  <c r="M42" i="7"/>
  <c r="G26" i="17"/>
  <c r="G34" i="17"/>
  <c r="K24" i="17"/>
  <c r="K26" i="17"/>
  <c r="O22" i="17"/>
  <c r="K23" i="17"/>
  <c r="K21" i="17"/>
  <c r="G17" i="17"/>
  <c r="G29" i="17"/>
  <c r="M49" i="7"/>
  <c r="M33" i="7"/>
  <c r="M28" i="14"/>
  <c r="Q61" i="13"/>
  <c r="M29" i="7"/>
  <c r="M25" i="7"/>
  <c r="M23" i="7"/>
  <c r="M24" i="7"/>
  <c r="M22" i="7"/>
  <c r="R17" i="12"/>
  <c r="G25" i="14" s="1"/>
  <c r="O20" i="17"/>
  <c r="R17" i="13"/>
  <c r="O22" i="14" s="1"/>
  <c r="O19" i="17"/>
  <c r="O27" i="17"/>
  <c r="K19" i="17"/>
  <c r="Q25" i="13"/>
  <c r="Q45" i="13"/>
  <c r="N31" i="14" s="1"/>
  <c r="Q49" i="12"/>
  <c r="Q37" i="12"/>
  <c r="F26" i="14" s="1"/>
  <c r="K27" i="17"/>
  <c r="K22" i="17"/>
  <c r="O28" i="17"/>
  <c r="O26" i="17"/>
  <c r="E31" i="14"/>
  <c r="M42" i="14"/>
  <c r="Q53" i="13"/>
  <c r="O24" i="17"/>
  <c r="K20" i="17"/>
  <c r="K18" i="17"/>
  <c r="M25" i="14"/>
  <c r="M44" i="14"/>
  <c r="Q49" i="13"/>
  <c r="N44" i="14" s="1"/>
  <c r="M31" i="14"/>
  <c r="M27" i="14"/>
  <c r="M53" i="14"/>
  <c r="Q41" i="13"/>
  <c r="Q33" i="13"/>
  <c r="M58" i="14"/>
  <c r="M30" i="14"/>
  <c r="M23" i="14"/>
  <c r="M22" i="14"/>
  <c r="E28" i="14"/>
  <c r="Q57" i="12"/>
  <c r="E36" i="14"/>
  <c r="Q53" i="12"/>
  <c r="F36" i="14" s="1"/>
  <c r="E38" i="14"/>
  <c r="Q45" i="12"/>
  <c r="E24" i="14"/>
  <c r="E39" i="14"/>
  <c r="Q41" i="12"/>
  <c r="F39" i="14" s="1"/>
  <c r="E26" i="14"/>
  <c r="E37" i="14"/>
  <c r="Q29" i="12"/>
  <c r="F23" i="14" s="1"/>
  <c r="Q25" i="12"/>
  <c r="E27" i="14"/>
  <c r="Q21" i="12"/>
  <c r="F27" i="14" s="1"/>
  <c r="E25" i="14"/>
  <c r="Q17" i="12"/>
  <c r="Q21" i="13"/>
  <c r="N23" i="14" s="1"/>
  <c r="G24" i="17"/>
  <c r="G35" i="17"/>
  <c r="G31" i="17"/>
  <c r="G27" i="17"/>
  <c r="G23" i="17"/>
  <c r="G25" i="17"/>
  <c r="G28" i="17"/>
  <c r="G32" i="17"/>
  <c r="G22" i="17"/>
  <c r="Q80" i="9"/>
  <c r="N48" i="7" s="1"/>
  <c r="Q69" i="9"/>
  <c r="Q61" i="9"/>
  <c r="R57" i="9"/>
  <c r="O28" i="7" s="1"/>
  <c r="R49" i="9"/>
  <c r="O26" i="7" s="1"/>
  <c r="Q45" i="9"/>
  <c r="R29" i="9"/>
  <c r="O25" i="7" s="1"/>
  <c r="Q29" i="9"/>
  <c r="N25" i="7" s="1"/>
  <c r="R25" i="9"/>
  <c r="O24" i="7" s="1"/>
  <c r="R21" i="9"/>
  <c r="O22" i="7" s="1"/>
  <c r="Q21" i="9"/>
  <c r="Q88" i="13"/>
  <c r="Q17" i="13"/>
  <c r="R21" i="13"/>
  <c r="R29" i="13"/>
  <c r="O58" i="14" s="1"/>
  <c r="R37" i="13"/>
  <c r="O27" i="14" s="1"/>
  <c r="R49" i="13"/>
  <c r="O44" i="14" s="1"/>
  <c r="R57" i="13"/>
  <c r="R65" i="13"/>
  <c r="Q76" i="13"/>
  <c r="Q96" i="13"/>
  <c r="Q116" i="13"/>
  <c r="R167" i="13"/>
  <c r="O51" i="14" s="1"/>
  <c r="Q84" i="13"/>
  <c r="Q100" i="13"/>
  <c r="N29" i="14" s="1"/>
  <c r="R100" i="13"/>
  <c r="O29" i="14" s="1"/>
  <c r="R135" i="13"/>
  <c r="O46" i="14" s="1"/>
  <c r="Q139" i="13"/>
  <c r="N26" i="14" s="1"/>
  <c r="Q104" i="13"/>
  <c r="R108" i="13"/>
  <c r="O39" i="14" s="1"/>
  <c r="Q163" i="13"/>
  <c r="R120" i="13"/>
  <c r="Q135" i="13"/>
  <c r="Q167" i="13"/>
  <c r="N51" i="14" s="1"/>
  <c r="R175" i="13"/>
  <c r="O63" i="14" s="1"/>
  <c r="R116" i="13"/>
  <c r="O35" i="14" s="1"/>
  <c r="R143" i="13"/>
  <c r="O48" i="14" s="1"/>
  <c r="R124" i="13"/>
  <c r="R151" i="13"/>
  <c r="R183" i="13"/>
  <c r="Q76" i="12"/>
  <c r="F32" i="14" s="1"/>
  <c r="R92" i="12"/>
  <c r="G33" i="14" s="1"/>
  <c r="R96" i="12"/>
  <c r="Q84" i="12"/>
  <c r="Q112" i="12"/>
  <c r="Q139" i="12"/>
  <c r="F51" i="14" s="1"/>
  <c r="Q171" i="12"/>
  <c r="F59" i="14" s="1"/>
  <c r="R76" i="12"/>
  <c r="G32" i="14" s="1"/>
  <c r="Q92" i="12"/>
  <c r="Q104" i="12"/>
  <c r="Q120" i="12"/>
  <c r="F42" i="14" s="1"/>
  <c r="R155" i="12"/>
  <c r="G55" i="14" s="1"/>
  <c r="R167" i="12"/>
  <c r="G58" i="14" s="1"/>
  <c r="R187" i="12"/>
  <c r="G63" i="14" s="1"/>
  <c r="R120" i="12"/>
  <c r="G42" i="14" s="1"/>
  <c r="Q147" i="12"/>
  <c r="F53" i="14" s="1"/>
  <c r="R163" i="12"/>
  <c r="G57" i="14" s="1"/>
  <c r="Q179" i="12"/>
  <c r="F61" i="14" s="1"/>
  <c r="R100" i="12"/>
  <c r="Q155" i="12"/>
  <c r="F55" i="14" s="1"/>
  <c r="R171" i="12"/>
  <c r="G59" i="14" s="1"/>
  <c r="Q187" i="12"/>
  <c r="Q17" i="9"/>
  <c r="Q33" i="9"/>
  <c r="Q49" i="9"/>
  <c r="Q25" i="9"/>
  <c r="Q41" i="9"/>
  <c r="Q57" i="9"/>
  <c r="R80" i="9"/>
  <c r="R84" i="9"/>
  <c r="Q88" i="9"/>
  <c r="R131" i="9"/>
  <c r="O51" i="7" s="1"/>
  <c r="R163" i="9"/>
  <c r="O40" i="7" s="1"/>
  <c r="R92" i="9"/>
  <c r="O58" i="7" s="1"/>
  <c r="Q96" i="9"/>
  <c r="R104" i="9"/>
  <c r="Q159" i="9"/>
  <c r="Q112" i="9"/>
  <c r="N30" i="7" s="1"/>
  <c r="Q65" i="9"/>
  <c r="Q73" i="9"/>
  <c r="Q100" i="9"/>
  <c r="R116" i="9"/>
  <c r="O38" i="7" s="1"/>
  <c r="Q131" i="9"/>
  <c r="Q163" i="9"/>
  <c r="N40" i="7" s="1"/>
  <c r="R112" i="9"/>
  <c r="O30" i="7" s="1"/>
  <c r="R139" i="9"/>
  <c r="O45" i="7" s="1"/>
  <c r="R171" i="9"/>
  <c r="R120" i="9"/>
  <c r="R147" i="9"/>
  <c r="R179" i="9"/>
  <c r="O72" i="7" s="1"/>
  <c r="AL121" i="1"/>
  <c r="AL120" i="1"/>
  <c r="AL119" i="1"/>
  <c r="AL70" i="1"/>
  <c r="AL69" i="1"/>
  <c r="AL68" i="1"/>
  <c r="O180" i="1"/>
  <c r="N180" i="1"/>
  <c r="M180" i="1"/>
  <c r="L180" i="1"/>
  <c r="K180" i="1"/>
  <c r="I180" i="1"/>
  <c r="CY179" i="1"/>
  <c r="X179" i="1"/>
  <c r="D61" i="7" s="1"/>
  <c r="O179" i="1"/>
  <c r="N179" i="1"/>
  <c r="M179" i="1"/>
  <c r="L179" i="1"/>
  <c r="K179" i="1"/>
  <c r="G179" i="1"/>
  <c r="D179" i="1"/>
  <c r="O176" i="1"/>
  <c r="N176" i="1"/>
  <c r="M176" i="1"/>
  <c r="L176" i="1"/>
  <c r="K176" i="1"/>
  <c r="I176" i="1"/>
  <c r="CY175" i="1"/>
  <c r="X175" i="1"/>
  <c r="D60" i="7" s="1"/>
  <c r="O175" i="1"/>
  <c r="N175" i="1"/>
  <c r="M175" i="1"/>
  <c r="L175" i="1"/>
  <c r="K175" i="1"/>
  <c r="G175" i="1"/>
  <c r="D175" i="1"/>
  <c r="O172" i="1"/>
  <c r="N172" i="1"/>
  <c r="M172" i="1"/>
  <c r="L172" i="1"/>
  <c r="K172" i="1"/>
  <c r="I172" i="1"/>
  <c r="CY171" i="1"/>
  <c r="X171" i="1"/>
  <c r="D59" i="7" s="1"/>
  <c r="C54" i="17" s="1"/>
  <c r="O171" i="1"/>
  <c r="N171" i="1"/>
  <c r="M171" i="1"/>
  <c r="L171" i="1"/>
  <c r="K171" i="1"/>
  <c r="G171" i="1"/>
  <c r="D171" i="1"/>
  <c r="O168" i="1"/>
  <c r="N168" i="1"/>
  <c r="M168" i="1"/>
  <c r="L168" i="1"/>
  <c r="K168" i="1"/>
  <c r="I168" i="1"/>
  <c r="CY167" i="1"/>
  <c r="X167" i="1"/>
  <c r="D58" i="7" s="1"/>
  <c r="C53" i="17" s="1"/>
  <c r="O167" i="1"/>
  <c r="N167" i="1"/>
  <c r="M167" i="1"/>
  <c r="L167" i="1"/>
  <c r="K167" i="1"/>
  <c r="G167" i="1"/>
  <c r="D167" i="1"/>
  <c r="O164" i="1"/>
  <c r="N164" i="1"/>
  <c r="M164" i="1"/>
  <c r="L164" i="1"/>
  <c r="K164" i="1"/>
  <c r="I164" i="1"/>
  <c r="CY163" i="1"/>
  <c r="X163" i="1"/>
  <c r="D57" i="7" s="1"/>
  <c r="C52" i="17" s="1"/>
  <c r="O163" i="1"/>
  <c r="N163" i="1"/>
  <c r="M163" i="1"/>
  <c r="L163" i="1"/>
  <c r="K163" i="1"/>
  <c r="G163" i="1"/>
  <c r="D163" i="1"/>
  <c r="O160" i="1"/>
  <c r="N160" i="1"/>
  <c r="M160" i="1"/>
  <c r="L160" i="1"/>
  <c r="K160" i="1"/>
  <c r="I160" i="1"/>
  <c r="CY159" i="1"/>
  <c r="X159" i="1"/>
  <c r="D56" i="7" s="1"/>
  <c r="C51" i="17" s="1"/>
  <c r="O159" i="1"/>
  <c r="N159" i="1"/>
  <c r="M159" i="1"/>
  <c r="L159" i="1"/>
  <c r="K159" i="1"/>
  <c r="G159" i="1"/>
  <c r="D159" i="1"/>
  <c r="O156" i="1"/>
  <c r="N156" i="1"/>
  <c r="M156" i="1"/>
  <c r="L156" i="1"/>
  <c r="K156" i="1"/>
  <c r="I156" i="1"/>
  <c r="CY155" i="1"/>
  <c r="X155" i="1"/>
  <c r="D55" i="7" s="1"/>
  <c r="C50" i="17" s="1"/>
  <c r="O155" i="1"/>
  <c r="N155" i="1"/>
  <c r="M155" i="1"/>
  <c r="L155" i="1"/>
  <c r="K155" i="1"/>
  <c r="G155" i="1"/>
  <c r="D155" i="1"/>
  <c r="O152" i="1"/>
  <c r="N152" i="1"/>
  <c r="M152" i="1"/>
  <c r="L152" i="1"/>
  <c r="K152" i="1"/>
  <c r="I152" i="1"/>
  <c r="CY151" i="1"/>
  <c r="X151" i="1"/>
  <c r="D54" i="7" s="1"/>
  <c r="C49" i="17" s="1"/>
  <c r="O151" i="1"/>
  <c r="N151" i="1"/>
  <c r="M151" i="1"/>
  <c r="L151" i="1"/>
  <c r="K151" i="1"/>
  <c r="G151" i="1"/>
  <c r="D151" i="1"/>
  <c r="O148" i="1"/>
  <c r="N148" i="1"/>
  <c r="M148" i="1"/>
  <c r="L148" i="1"/>
  <c r="K148" i="1"/>
  <c r="I148" i="1"/>
  <c r="CY147" i="1"/>
  <c r="X147" i="1"/>
  <c r="D53" i="7" s="1"/>
  <c r="C48" i="17" s="1"/>
  <c r="O147" i="1"/>
  <c r="N147" i="1"/>
  <c r="M147" i="1"/>
  <c r="L147" i="1"/>
  <c r="K147" i="1"/>
  <c r="G147" i="1"/>
  <c r="D147" i="1"/>
  <c r="O144" i="1"/>
  <c r="N144" i="1"/>
  <c r="M144" i="1"/>
  <c r="L144" i="1"/>
  <c r="K144" i="1"/>
  <c r="I144" i="1"/>
  <c r="CY143" i="1"/>
  <c r="X143" i="1"/>
  <c r="D52" i="7" s="1"/>
  <c r="C47" i="17" s="1"/>
  <c r="O143" i="1"/>
  <c r="N143" i="1"/>
  <c r="M143" i="1"/>
  <c r="L143" i="1"/>
  <c r="K143" i="1"/>
  <c r="G143" i="1"/>
  <c r="D143" i="1"/>
  <c r="O140" i="1"/>
  <c r="N140" i="1"/>
  <c r="M140" i="1"/>
  <c r="L140" i="1"/>
  <c r="K140" i="1"/>
  <c r="I140" i="1"/>
  <c r="CY139" i="1"/>
  <c r="X139" i="1"/>
  <c r="D49" i="7" s="1"/>
  <c r="O139" i="1"/>
  <c r="N139" i="1"/>
  <c r="M139" i="1"/>
  <c r="L139" i="1"/>
  <c r="K139" i="1"/>
  <c r="G139" i="1"/>
  <c r="D139" i="1"/>
  <c r="O136" i="1"/>
  <c r="N136" i="1"/>
  <c r="M136" i="1"/>
  <c r="L136" i="1"/>
  <c r="K136" i="1"/>
  <c r="I136" i="1"/>
  <c r="CY135" i="1"/>
  <c r="X135" i="1"/>
  <c r="D41" i="7" s="1"/>
  <c r="O135" i="1"/>
  <c r="N135" i="1"/>
  <c r="M135" i="1"/>
  <c r="L135" i="1"/>
  <c r="K135" i="1"/>
  <c r="G135" i="1"/>
  <c r="D135" i="1"/>
  <c r="O132" i="1"/>
  <c r="N132" i="1"/>
  <c r="M132" i="1"/>
  <c r="L132" i="1"/>
  <c r="K132" i="1"/>
  <c r="I132" i="1"/>
  <c r="CY131" i="1"/>
  <c r="X131" i="1"/>
  <c r="D47" i="7" s="1"/>
  <c r="O131" i="1"/>
  <c r="N131" i="1"/>
  <c r="M131" i="1"/>
  <c r="L131" i="1"/>
  <c r="K131" i="1"/>
  <c r="G131" i="1"/>
  <c r="D131" i="1"/>
  <c r="O128" i="1"/>
  <c r="N128" i="1"/>
  <c r="M128" i="1"/>
  <c r="L128" i="1"/>
  <c r="K128" i="1"/>
  <c r="I128" i="1"/>
  <c r="CY127" i="1"/>
  <c r="X127" i="1"/>
  <c r="D40" i="7" s="1"/>
  <c r="O127" i="1"/>
  <c r="N127" i="1"/>
  <c r="M127" i="1"/>
  <c r="L127" i="1"/>
  <c r="K127" i="1"/>
  <c r="G127" i="1"/>
  <c r="D127" i="1"/>
  <c r="O124" i="1"/>
  <c r="N124" i="1"/>
  <c r="M124" i="1"/>
  <c r="L124" i="1"/>
  <c r="K124" i="1"/>
  <c r="I124" i="1"/>
  <c r="CY123" i="1"/>
  <c r="X123" i="1"/>
  <c r="D44" i="7" s="1"/>
  <c r="O123" i="1"/>
  <c r="N123" i="1"/>
  <c r="M123" i="1"/>
  <c r="L123" i="1"/>
  <c r="K123" i="1"/>
  <c r="G123" i="1"/>
  <c r="D123" i="1"/>
  <c r="O25" i="17" l="1"/>
  <c r="K45" i="17"/>
  <c r="K43" i="17"/>
  <c r="K41" i="17"/>
  <c r="K42" i="17"/>
  <c r="K38" i="17"/>
  <c r="O23" i="17"/>
  <c r="K40" i="17"/>
  <c r="O41" i="17"/>
  <c r="O47" i="17"/>
  <c r="O57" i="17"/>
  <c r="K39" i="17"/>
  <c r="O56" i="17"/>
  <c r="O44" i="17"/>
  <c r="Q131" i="12"/>
  <c r="F43" i="14" s="1"/>
  <c r="Q72" i="12"/>
  <c r="F46" i="14" s="1"/>
  <c r="O42" i="17"/>
  <c r="U53" i="13"/>
  <c r="T53" i="13" s="1"/>
  <c r="U92" i="13"/>
  <c r="V92" i="13" s="1"/>
  <c r="U45" i="12"/>
  <c r="T47" i="12" s="1"/>
  <c r="U135" i="12"/>
  <c r="U33" i="12"/>
  <c r="U34" i="12" s="1"/>
  <c r="U215" i="13"/>
  <c r="U128" i="13"/>
  <c r="U127" i="13" s="1"/>
  <c r="U179" i="13"/>
  <c r="U180" i="13" s="1"/>
  <c r="U159" i="13"/>
  <c r="T159" i="13" s="1"/>
  <c r="U163" i="12"/>
  <c r="U167" i="12"/>
  <c r="U108" i="12"/>
  <c r="H44" i="14" s="1"/>
  <c r="U49" i="12"/>
  <c r="U51" i="12" s="1"/>
  <c r="U88" i="12"/>
  <c r="H35" i="14" s="1"/>
  <c r="U25" i="12"/>
  <c r="T26" i="12" s="1"/>
  <c r="U167" i="9"/>
  <c r="P53" i="7" s="1"/>
  <c r="U179" i="9"/>
  <c r="P72" i="7" s="1"/>
  <c r="H67" i="17" s="1"/>
  <c r="U25" i="13"/>
  <c r="U24" i="13" s="1"/>
  <c r="U45" i="13"/>
  <c r="N69" i="14"/>
  <c r="F35" i="14"/>
  <c r="U65" i="12"/>
  <c r="H49" i="14" s="1"/>
  <c r="U183" i="12"/>
  <c r="F62" i="14"/>
  <c r="U80" i="13"/>
  <c r="U96" i="12"/>
  <c r="H40" i="14" s="1"/>
  <c r="G40" i="14"/>
  <c r="U124" i="13"/>
  <c r="P52" i="14" s="1"/>
  <c r="O52" i="14"/>
  <c r="U84" i="13"/>
  <c r="P36" i="14" s="1"/>
  <c r="N36" i="14"/>
  <c r="U112" i="13"/>
  <c r="N50" i="14"/>
  <c r="U151" i="12"/>
  <c r="H54" i="14" s="1"/>
  <c r="U116" i="12"/>
  <c r="F29" i="14"/>
  <c r="U143" i="13"/>
  <c r="U61" i="12"/>
  <c r="H31" i="14" s="1"/>
  <c r="U116" i="13"/>
  <c r="P35" i="14" s="1"/>
  <c r="N35" i="14"/>
  <c r="U179" i="12"/>
  <c r="U112" i="12"/>
  <c r="H45" i="14" s="1"/>
  <c r="F45" i="14"/>
  <c r="U139" i="13"/>
  <c r="P26" i="14" s="1"/>
  <c r="U96" i="13"/>
  <c r="P33" i="14" s="1"/>
  <c r="N33" i="14"/>
  <c r="U108" i="13"/>
  <c r="P39" i="14" s="1"/>
  <c r="F37" i="14"/>
  <c r="F38" i="14"/>
  <c r="U155" i="9"/>
  <c r="U124" i="12"/>
  <c r="H47" i="14" s="1"/>
  <c r="U151" i="13"/>
  <c r="P59" i="14" s="1"/>
  <c r="O59" i="14"/>
  <c r="U159" i="12"/>
  <c r="H56" i="14" s="1"/>
  <c r="U100" i="12"/>
  <c r="H30" i="14" s="1"/>
  <c r="G30" i="14"/>
  <c r="U175" i="12"/>
  <c r="H60" i="14" s="1"/>
  <c r="U80" i="12"/>
  <c r="F34" i="14"/>
  <c r="U104" i="12"/>
  <c r="H41" i="14" s="1"/>
  <c r="F41" i="14"/>
  <c r="U84" i="12"/>
  <c r="H50" i="14" s="1"/>
  <c r="F50" i="14"/>
  <c r="U76" i="13"/>
  <c r="P34" i="14" s="1"/>
  <c r="N34" i="14"/>
  <c r="U175" i="13"/>
  <c r="P63" i="14" s="1"/>
  <c r="U147" i="13"/>
  <c r="N47" i="14"/>
  <c r="U211" i="13"/>
  <c r="P70" i="14" s="1"/>
  <c r="U187" i="12"/>
  <c r="H63" i="14" s="1"/>
  <c r="F63" i="14"/>
  <c r="U163" i="13"/>
  <c r="P40" i="14" s="1"/>
  <c r="N40" i="14"/>
  <c r="U69" i="13"/>
  <c r="N61" i="14"/>
  <c r="U139" i="12"/>
  <c r="U143" i="12"/>
  <c r="H52" i="14" s="1"/>
  <c r="U155" i="13"/>
  <c r="N43" i="14"/>
  <c r="U147" i="12"/>
  <c r="U92" i="12"/>
  <c r="H33" i="14" s="1"/>
  <c r="F33" i="14"/>
  <c r="U135" i="13"/>
  <c r="P46" i="14" s="1"/>
  <c r="N46" i="14"/>
  <c r="U65" i="13"/>
  <c r="P37" i="14" s="1"/>
  <c r="O37" i="14"/>
  <c r="U171" i="13"/>
  <c r="N60" i="14"/>
  <c r="U104" i="13"/>
  <c r="P54" i="14" s="1"/>
  <c r="N54" i="14"/>
  <c r="U88" i="13"/>
  <c r="P56" i="14" s="1"/>
  <c r="N56" i="14"/>
  <c r="U183" i="13"/>
  <c r="P67" i="14" s="1"/>
  <c r="O67" i="14"/>
  <c r="U120" i="13"/>
  <c r="P57" i="14" s="1"/>
  <c r="O57" i="14"/>
  <c r="U57" i="13"/>
  <c r="P42" i="14" s="1"/>
  <c r="O42" i="14"/>
  <c r="U53" i="9"/>
  <c r="U69" i="9"/>
  <c r="T68" i="9" s="1"/>
  <c r="E57" i="7"/>
  <c r="E44" i="7"/>
  <c r="E49" i="7"/>
  <c r="E55" i="7"/>
  <c r="E59" i="7"/>
  <c r="E53" i="7"/>
  <c r="E41" i="7"/>
  <c r="E54" i="7"/>
  <c r="E58" i="7"/>
  <c r="E61" i="7"/>
  <c r="E47" i="7"/>
  <c r="E40" i="7"/>
  <c r="E52" i="7"/>
  <c r="E56" i="7"/>
  <c r="E60" i="7"/>
  <c r="U92" i="9"/>
  <c r="P58" i="7" s="1"/>
  <c r="U147" i="9"/>
  <c r="P50" i="7" s="1"/>
  <c r="O50" i="7"/>
  <c r="U131" i="9"/>
  <c r="P51" i="7" s="1"/>
  <c r="N51" i="7"/>
  <c r="U120" i="9"/>
  <c r="P70" i="7" s="1"/>
  <c r="O70" i="7"/>
  <c r="U171" i="9"/>
  <c r="P43" i="7" s="1"/>
  <c r="O43" i="7"/>
  <c r="U159" i="9"/>
  <c r="P64" i="7" s="1"/>
  <c r="N64" i="7"/>
  <c r="U96" i="9"/>
  <c r="P59" i="7" s="1"/>
  <c r="N59" i="7"/>
  <c r="U116" i="9"/>
  <c r="P38" i="7" s="1"/>
  <c r="U37" i="9"/>
  <c r="U187" i="9"/>
  <c r="N65" i="7"/>
  <c r="U183" i="9"/>
  <c r="U151" i="9"/>
  <c r="N37" i="7"/>
  <c r="U135" i="9"/>
  <c r="N60" i="7"/>
  <c r="U175" i="9"/>
  <c r="U100" i="9"/>
  <c r="P55" i="7" s="1"/>
  <c r="N55" i="7"/>
  <c r="U104" i="9"/>
  <c r="P41" i="7" s="1"/>
  <c r="O41" i="7"/>
  <c r="U143" i="9"/>
  <c r="N34" i="7"/>
  <c r="U84" i="9"/>
  <c r="P47" i="7" s="1"/>
  <c r="O47" i="7"/>
  <c r="U80" i="9"/>
  <c r="P48" i="7" s="1"/>
  <c r="O48" i="7"/>
  <c r="U139" i="9"/>
  <c r="P45" i="7" s="1"/>
  <c r="U108" i="9"/>
  <c r="P66" i="7" s="1"/>
  <c r="U124" i="9"/>
  <c r="N57" i="7"/>
  <c r="N49" i="7"/>
  <c r="N30" i="14"/>
  <c r="U61" i="13"/>
  <c r="N28" i="14"/>
  <c r="U37" i="12"/>
  <c r="H26" i="14" s="1"/>
  <c r="U29" i="13"/>
  <c r="P58" i="14" s="1"/>
  <c r="U53" i="12"/>
  <c r="H36" i="14" s="1"/>
  <c r="F24" i="14"/>
  <c r="U29" i="12"/>
  <c r="H23" i="14" s="1"/>
  <c r="N25" i="14"/>
  <c r="U49" i="13"/>
  <c r="P44" i="14" s="1"/>
  <c r="U37" i="13"/>
  <c r="P27" i="14" s="1"/>
  <c r="U41" i="13"/>
  <c r="N53" i="14"/>
  <c r="U33" i="13"/>
  <c r="N24" i="14"/>
  <c r="U57" i="12"/>
  <c r="F28" i="14"/>
  <c r="U41" i="12"/>
  <c r="H39" i="14" s="1"/>
  <c r="U21" i="12"/>
  <c r="V22" i="12" s="1"/>
  <c r="F22" i="14"/>
  <c r="U17" i="12"/>
  <c r="F25" i="14"/>
  <c r="U17" i="13"/>
  <c r="P22" i="14" s="1"/>
  <c r="N22" i="14"/>
  <c r="U21" i="13"/>
  <c r="P23" i="14" s="1"/>
  <c r="O23" i="14"/>
  <c r="U88" i="9"/>
  <c r="P54" i="7" s="1"/>
  <c r="N54" i="7"/>
  <c r="U73" i="9"/>
  <c r="P35" i="7" s="1"/>
  <c r="N35" i="7"/>
  <c r="U65" i="9"/>
  <c r="P42" i="7" s="1"/>
  <c r="N42" i="7"/>
  <c r="U61" i="9"/>
  <c r="N27" i="7"/>
  <c r="U57" i="9"/>
  <c r="P28" i="7" s="1"/>
  <c r="N28" i="7"/>
  <c r="U49" i="9"/>
  <c r="P26" i="7" s="1"/>
  <c r="N26" i="7"/>
  <c r="U45" i="9"/>
  <c r="N33" i="7"/>
  <c r="U41" i="9"/>
  <c r="P31" i="7" s="1"/>
  <c r="N31" i="7"/>
  <c r="U33" i="9"/>
  <c r="P29" i="7" s="1"/>
  <c r="N29" i="7"/>
  <c r="U29" i="9"/>
  <c r="V29" i="9" s="1"/>
  <c r="U25" i="9"/>
  <c r="P24" i="7" s="1"/>
  <c r="N24" i="7"/>
  <c r="U21" i="9"/>
  <c r="P22" i="7" s="1"/>
  <c r="N22" i="7"/>
  <c r="U17" i="9"/>
  <c r="P23" i="7" s="1"/>
  <c r="N23" i="7"/>
  <c r="U167" i="13"/>
  <c r="P51" i="14" s="1"/>
  <c r="U100" i="13"/>
  <c r="P29" i="14" s="1"/>
  <c r="U120" i="12"/>
  <c r="H42" i="14" s="1"/>
  <c r="U76" i="12"/>
  <c r="H32" i="14" s="1"/>
  <c r="U155" i="12"/>
  <c r="U171" i="12"/>
  <c r="U112" i="9"/>
  <c r="P30" i="7" s="1"/>
  <c r="U163" i="9"/>
  <c r="P40" i="7" s="1"/>
  <c r="R179" i="1"/>
  <c r="G61" i="7" s="1"/>
  <c r="Q167" i="1"/>
  <c r="F58" i="7" s="1"/>
  <c r="Q171" i="1"/>
  <c r="F59" i="7" s="1"/>
  <c r="Q131" i="1"/>
  <c r="F47" i="7" s="1"/>
  <c r="R147" i="1"/>
  <c r="G53" i="7" s="1"/>
  <c r="R135" i="1"/>
  <c r="G41" i="7" s="1"/>
  <c r="R127" i="1"/>
  <c r="G40" i="7" s="1"/>
  <c r="R155" i="1"/>
  <c r="G55" i="7" s="1"/>
  <c r="R163" i="1"/>
  <c r="G57" i="7" s="1"/>
  <c r="R139" i="1"/>
  <c r="G49" i="7" s="1"/>
  <c r="Q143" i="1"/>
  <c r="F52" i="7" s="1"/>
  <c r="Q147" i="1"/>
  <c r="F53" i="7" s="1"/>
  <c r="Q151" i="1"/>
  <c r="F54" i="7" s="1"/>
  <c r="Q155" i="1"/>
  <c r="F55" i="7" s="1"/>
  <c r="Q159" i="1"/>
  <c r="F56" i="7" s="1"/>
  <c r="Q163" i="1"/>
  <c r="F57" i="7" s="1"/>
  <c r="R175" i="1"/>
  <c r="G60" i="7" s="1"/>
  <c r="Q127" i="1"/>
  <c r="F40" i="7" s="1"/>
  <c r="Q135" i="1"/>
  <c r="Q139" i="1"/>
  <c r="R167" i="1"/>
  <c r="G58" i="7" s="1"/>
  <c r="R123" i="1"/>
  <c r="G44" i="7" s="1"/>
  <c r="R131" i="1"/>
  <c r="G47" i="7" s="1"/>
  <c r="Q123" i="1"/>
  <c r="R143" i="1"/>
  <c r="G52" i="7" s="1"/>
  <c r="R151" i="1"/>
  <c r="G54" i="7" s="1"/>
  <c r="R159" i="1"/>
  <c r="G56" i="7" s="1"/>
  <c r="R171" i="1"/>
  <c r="G59" i="7" s="1"/>
  <c r="Q175" i="1"/>
  <c r="Q179" i="1"/>
  <c r="F61" i="7" s="1"/>
  <c r="H61" i="14" l="1"/>
  <c r="L56" i="17" s="1"/>
  <c r="H53" i="14"/>
  <c r="L48" i="17" s="1"/>
  <c r="H59" i="14"/>
  <c r="L54" i="17" s="1"/>
  <c r="H57" i="14"/>
  <c r="L52" i="17" s="1"/>
  <c r="H55" i="14"/>
  <c r="L50" i="17" s="1"/>
  <c r="H51" i="14"/>
  <c r="L46" i="17" s="1"/>
  <c r="H48" i="14"/>
  <c r="L43" i="17" s="1"/>
  <c r="H58" i="14"/>
  <c r="L53" i="17" s="1"/>
  <c r="H58" i="17"/>
  <c r="U131" i="12"/>
  <c r="T214" i="13"/>
  <c r="P64" i="14"/>
  <c r="U72" i="12"/>
  <c r="H46" i="14" s="1"/>
  <c r="T134" i="12"/>
  <c r="U134" i="12"/>
  <c r="T32" i="12"/>
  <c r="V47" i="12"/>
  <c r="T179" i="12"/>
  <c r="V181" i="12"/>
  <c r="T44" i="12"/>
  <c r="U47" i="12"/>
  <c r="V33" i="12"/>
  <c r="P48" i="14"/>
  <c r="U44" i="12"/>
  <c r="V45" i="12"/>
  <c r="V46" i="12"/>
  <c r="V44" i="12"/>
  <c r="U141" i="13"/>
  <c r="T52" i="13"/>
  <c r="V55" i="13"/>
  <c r="T55" i="13"/>
  <c r="V137" i="12"/>
  <c r="V114" i="12"/>
  <c r="V134" i="12"/>
  <c r="V136" i="12"/>
  <c r="T137" i="12"/>
  <c r="V138" i="12"/>
  <c r="T135" i="12"/>
  <c r="U136" i="12"/>
  <c r="T33" i="12"/>
  <c r="V32" i="12"/>
  <c r="U35" i="12"/>
  <c r="U32" i="12"/>
  <c r="T45" i="12"/>
  <c r="U46" i="12"/>
  <c r="P25" i="14"/>
  <c r="T175" i="13"/>
  <c r="U52" i="13"/>
  <c r="U217" i="13"/>
  <c r="U55" i="13"/>
  <c r="U145" i="13"/>
  <c r="V54" i="13"/>
  <c r="V142" i="13"/>
  <c r="V52" i="13"/>
  <c r="V53" i="13"/>
  <c r="V215" i="13"/>
  <c r="T54" i="13"/>
  <c r="U54" i="13"/>
  <c r="V138" i="13"/>
  <c r="U93" i="13"/>
  <c r="U91" i="13"/>
  <c r="T174" i="13"/>
  <c r="T93" i="13"/>
  <c r="U94" i="13"/>
  <c r="T140" i="13"/>
  <c r="T153" i="13"/>
  <c r="V91" i="13"/>
  <c r="U140" i="13"/>
  <c r="T145" i="13"/>
  <c r="T138" i="13"/>
  <c r="V143" i="13"/>
  <c r="U160" i="13"/>
  <c r="V141" i="13"/>
  <c r="V140" i="13"/>
  <c r="P69" i="14"/>
  <c r="P64" i="17" s="1"/>
  <c r="V214" i="13"/>
  <c r="V93" i="13"/>
  <c r="U161" i="13"/>
  <c r="T141" i="13"/>
  <c r="V160" i="13"/>
  <c r="T94" i="13"/>
  <c r="V159" i="13"/>
  <c r="V94" i="13"/>
  <c r="T139" i="13"/>
  <c r="T92" i="13"/>
  <c r="V122" i="13"/>
  <c r="U138" i="13"/>
  <c r="V177" i="13"/>
  <c r="U121" i="13"/>
  <c r="T91" i="13"/>
  <c r="T216" i="13"/>
  <c r="U165" i="13"/>
  <c r="V139" i="13"/>
  <c r="U216" i="13"/>
  <c r="T166" i="12"/>
  <c r="U164" i="12"/>
  <c r="U186" i="12"/>
  <c r="U180" i="12"/>
  <c r="U137" i="12"/>
  <c r="T46" i="12"/>
  <c r="H24" i="14"/>
  <c r="T35" i="12"/>
  <c r="T163" i="12"/>
  <c r="U162" i="12"/>
  <c r="V35" i="12"/>
  <c r="H37" i="14"/>
  <c r="L25" i="17" s="1"/>
  <c r="V135" i="12"/>
  <c r="T34" i="12"/>
  <c r="T66" i="12"/>
  <c r="U188" i="12"/>
  <c r="U64" i="12"/>
  <c r="V180" i="12"/>
  <c r="V186" i="12"/>
  <c r="T136" i="12"/>
  <c r="V34" i="12"/>
  <c r="V165" i="12"/>
  <c r="U146" i="12"/>
  <c r="V163" i="12"/>
  <c r="T149" i="12"/>
  <c r="T165" i="12"/>
  <c r="U101" i="12"/>
  <c r="T148" i="12"/>
  <c r="T162" i="12"/>
  <c r="U166" i="12"/>
  <c r="T48" i="12"/>
  <c r="T169" i="12"/>
  <c r="U169" i="12"/>
  <c r="T167" i="12"/>
  <c r="V49" i="12"/>
  <c r="V168" i="12"/>
  <c r="V51" i="12"/>
  <c r="U148" i="12"/>
  <c r="U149" i="12"/>
  <c r="V141" i="12"/>
  <c r="V146" i="12"/>
  <c r="U99" i="12"/>
  <c r="V148" i="12"/>
  <c r="T102" i="12"/>
  <c r="T147" i="12"/>
  <c r="T146" i="12"/>
  <c r="V139" i="12"/>
  <c r="T108" i="12"/>
  <c r="T110" i="12"/>
  <c r="T107" i="12"/>
  <c r="U109" i="12"/>
  <c r="V109" i="12"/>
  <c r="V135" i="13"/>
  <c r="V137" i="13"/>
  <c r="U137" i="13"/>
  <c r="T137" i="13"/>
  <c r="T106" i="13"/>
  <c r="V87" i="12"/>
  <c r="U176" i="13"/>
  <c r="V144" i="13"/>
  <c r="T180" i="13"/>
  <c r="T178" i="13"/>
  <c r="T89" i="13"/>
  <c r="T177" i="13"/>
  <c r="T176" i="13"/>
  <c r="V145" i="13"/>
  <c r="T181" i="13"/>
  <c r="V178" i="13"/>
  <c r="U174" i="13"/>
  <c r="V176" i="13"/>
  <c r="T182" i="13"/>
  <c r="U144" i="13"/>
  <c r="T215" i="13"/>
  <c r="U89" i="13"/>
  <c r="V174" i="13"/>
  <c r="U142" i="13"/>
  <c r="T142" i="13"/>
  <c r="V180" i="13"/>
  <c r="U177" i="13"/>
  <c r="U184" i="13"/>
  <c r="V175" i="13"/>
  <c r="T143" i="13"/>
  <c r="T144" i="13"/>
  <c r="T217" i="13"/>
  <c r="V217" i="13"/>
  <c r="U214" i="13"/>
  <c r="V216" i="13"/>
  <c r="T129" i="13"/>
  <c r="P49" i="14"/>
  <c r="U130" i="13"/>
  <c r="U129" i="13"/>
  <c r="T130" i="13"/>
  <c r="T127" i="13"/>
  <c r="V128" i="13"/>
  <c r="T128" i="13"/>
  <c r="V130" i="13"/>
  <c r="V127" i="13"/>
  <c r="V129" i="13"/>
  <c r="T162" i="13"/>
  <c r="T179" i="13"/>
  <c r="V162" i="13"/>
  <c r="U162" i="13"/>
  <c r="P41" i="14"/>
  <c r="V163" i="13"/>
  <c r="T164" i="13"/>
  <c r="U181" i="13"/>
  <c r="U178" i="13"/>
  <c r="V179" i="13"/>
  <c r="V181" i="13"/>
  <c r="T87" i="13"/>
  <c r="T90" i="13"/>
  <c r="V88" i="13"/>
  <c r="V90" i="13"/>
  <c r="V125" i="13"/>
  <c r="P38" i="14"/>
  <c r="T160" i="13"/>
  <c r="T158" i="13"/>
  <c r="T161" i="13"/>
  <c r="U158" i="13"/>
  <c r="V158" i="13"/>
  <c r="V161" i="13"/>
  <c r="T88" i="13"/>
  <c r="T27" i="12"/>
  <c r="V99" i="12"/>
  <c r="U50" i="12"/>
  <c r="V90" i="12"/>
  <c r="V179" i="12"/>
  <c r="V113" i="12"/>
  <c r="V50" i="12"/>
  <c r="T181" i="12"/>
  <c r="T109" i="12"/>
  <c r="U189" i="12"/>
  <c r="T139" i="12"/>
  <c r="T49" i="12"/>
  <c r="T168" i="12"/>
  <c r="V169" i="12"/>
  <c r="V149" i="12"/>
  <c r="V162" i="12"/>
  <c r="T164" i="12"/>
  <c r="T178" i="12"/>
  <c r="V110" i="12"/>
  <c r="V189" i="12"/>
  <c r="V140" i="12"/>
  <c r="T50" i="12"/>
  <c r="U113" i="12"/>
  <c r="U90" i="12"/>
  <c r="T112" i="12"/>
  <c r="T186" i="12"/>
  <c r="U27" i="12"/>
  <c r="U107" i="12"/>
  <c r="T188" i="12"/>
  <c r="U140" i="12"/>
  <c r="H22" i="14"/>
  <c r="U168" i="12"/>
  <c r="V167" i="12"/>
  <c r="V166" i="12"/>
  <c r="V147" i="12"/>
  <c r="V164" i="12"/>
  <c r="U165" i="12"/>
  <c r="V107" i="12"/>
  <c r="T187" i="12"/>
  <c r="U141" i="12"/>
  <c r="U48" i="12"/>
  <c r="U87" i="12"/>
  <c r="T87" i="12"/>
  <c r="U111" i="12"/>
  <c r="T111" i="12"/>
  <c r="V188" i="12"/>
  <c r="U102" i="12"/>
  <c r="V27" i="12"/>
  <c r="H38" i="14"/>
  <c r="U178" i="12"/>
  <c r="T180" i="12"/>
  <c r="V108" i="12"/>
  <c r="V112" i="12"/>
  <c r="U114" i="12"/>
  <c r="V187" i="12"/>
  <c r="U138" i="12"/>
  <c r="T138" i="12"/>
  <c r="V26" i="12"/>
  <c r="T51" i="12"/>
  <c r="V89" i="12"/>
  <c r="U24" i="12"/>
  <c r="T89" i="12"/>
  <c r="U89" i="12"/>
  <c r="T114" i="12"/>
  <c r="T113" i="12"/>
  <c r="V48" i="12"/>
  <c r="T90" i="12"/>
  <c r="T88" i="12"/>
  <c r="V178" i="12"/>
  <c r="U181" i="12"/>
  <c r="U110" i="12"/>
  <c r="V111" i="12"/>
  <c r="T189" i="12"/>
  <c r="T141" i="12"/>
  <c r="T140" i="12"/>
  <c r="V24" i="12"/>
  <c r="V88" i="12"/>
  <c r="V168" i="9"/>
  <c r="U26" i="12"/>
  <c r="T24" i="12"/>
  <c r="T25" i="12"/>
  <c r="V25" i="12"/>
  <c r="T168" i="9"/>
  <c r="T167" i="9"/>
  <c r="U138" i="9"/>
  <c r="T138" i="9"/>
  <c r="T180" i="9"/>
  <c r="U180" i="9"/>
  <c r="U178" i="9"/>
  <c r="V179" i="9"/>
  <c r="U166" i="9"/>
  <c r="V169" i="9"/>
  <c r="T169" i="9"/>
  <c r="V166" i="9"/>
  <c r="T172" i="9"/>
  <c r="V159" i="9"/>
  <c r="U168" i="9"/>
  <c r="U161" i="9"/>
  <c r="V170" i="9"/>
  <c r="U169" i="9"/>
  <c r="T181" i="9"/>
  <c r="V181" i="9"/>
  <c r="U181" i="9"/>
  <c r="T179" i="9"/>
  <c r="V140" i="9"/>
  <c r="T166" i="9"/>
  <c r="U140" i="9"/>
  <c r="V167" i="9"/>
  <c r="T161" i="9"/>
  <c r="T158" i="9"/>
  <c r="U158" i="9"/>
  <c r="T160" i="9"/>
  <c r="V122" i="9"/>
  <c r="V158" i="9"/>
  <c r="U148" i="9"/>
  <c r="V160" i="9"/>
  <c r="T146" i="9"/>
  <c r="V171" i="9"/>
  <c r="T159" i="9"/>
  <c r="V180" i="9"/>
  <c r="T178" i="9"/>
  <c r="T170" i="9"/>
  <c r="T95" i="9"/>
  <c r="U170" i="9"/>
  <c r="U160" i="9"/>
  <c r="V161" i="9"/>
  <c r="V178" i="9"/>
  <c r="V138" i="9"/>
  <c r="T171" i="9"/>
  <c r="V148" i="9"/>
  <c r="U149" i="9"/>
  <c r="U146" i="9"/>
  <c r="T149" i="9"/>
  <c r="V146" i="9"/>
  <c r="V147" i="9"/>
  <c r="T148" i="9"/>
  <c r="T147" i="9"/>
  <c r="V82" i="9"/>
  <c r="T101" i="9"/>
  <c r="T74" i="9"/>
  <c r="V149" i="9"/>
  <c r="V133" i="9"/>
  <c r="U132" i="9"/>
  <c r="V25" i="13"/>
  <c r="T26" i="13"/>
  <c r="T25" i="13"/>
  <c r="V26" i="13"/>
  <c r="T27" i="13"/>
  <c r="P30" i="14"/>
  <c r="V24" i="13"/>
  <c r="U26" i="13"/>
  <c r="V104" i="12"/>
  <c r="T103" i="12"/>
  <c r="U106" i="12"/>
  <c r="T104" i="12"/>
  <c r="V103" i="12"/>
  <c r="T106" i="12"/>
  <c r="V106" i="12"/>
  <c r="U103" i="12"/>
  <c r="U105" i="12"/>
  <c r="T105" i="12"/>
  <c r="V105" i="12"/>
  <c r="V116" i="13"/>
  <c r="T24" i="13"/>
  <c r="V27" i="13"/>
  <c r="U27" i="13"/>
  <c r="T95" i="12"/>
  <c r="U72" i="9"/>
  <c r="V105" i="9"/>
  <c r="V118" i="9"/>
  <c r="V117" i="9"/>
  <c r="U123" i="13"/>
  <c r="T126" i="13"/>
  <c r="V123" i="13"/>
  <c r="V126" i="13"/>
  <c r="V124" i="13"/>
  <c r="T124" i="13"/>
  <c r="T123" i="13"/>
  <c r="U125" i="13"/>
  <c r="T125" i="13"/>
  <c r="U126" i="13"/>
  <c r="T104" i="13"/>
  <c r="V120" i="13"/>
  <c r="T119" i="13"/>
  <c r="T120" i="13"/>
  <c r="U122" i="13"/>
  <c r="T122" i="13"/>
  <c r="T121" i="13"/>
  <c r="V119" i="13"/>
  <c r="U119" i="13"/>
  <c r="V121" i="13"/>
  <c r="U64" i="13"/>
  <c r="U59" i="13"/>
  <c r="V109" i="13"/>
  <c r="V96" i="13"/>
  <c r="U97" i="13"/>
  <c r="V98" i="13"/>
  <c r="U87" i="13"/>
  <c r="U90" i="13"/>
  <c r="U78" i="13"/>
  <c r="U85" i="13"/>
  <c r="T83" i="13"/>
  <c r="V84" i="13"/>
  <c r="U86" i="13"/>
  <c r="V83" i="13"/>
  <c r="T85" i="13"/>
  <c r="U83" i="13"/>
  <c r="T86" i="13"/>
  <c r="V86" i="13"/>
  <c r="V105" i="13"/>
  <c r="U106" i="13"/>
  <c r="T105" i="13"/>
  <c r="T103" i="13"/>
  <c r="V106" i="13"/>
  <c r="U103" i="13"/>
  <c r="V103" i="13"/>
  <c r="U105" i="13"/>
  <c r="V104" i="13"/>
  <c r="U67" i="13"/>
  <c r="T66" i="13"/>
  <c r="T65" i="13"/>
  <c r="V66" i="13"/>
  <c r="T48" i="13"/>
  <c r="U56" i="13"/>
  <c r="T57" i="13"/>
  <c r="T30" i="13"/>
  <c r="V95" i="13"/>
  <c r="T97" i="13"/>
  <c r="U95" i="13"/>
  <c r="U98" i="13"/>
  <c r="V97" i="13"/>
  <c r="T96" i="13"/>
  <c r="T95" i="13"/>
  <c r="T98" i="13"/>
  <c r="V57" i="13"/>
  <c r="U58" i="13"/>
  <c r="V59" i="13"/>
  <c r="V56" i="13"/>
  <c r="T58" i="13"/>
  <c r="T56" i="13"/>
  <c r="T59" i="13"/>
  <c r="V58" i="13"/>
  <c r="P31" i="14"/>
  <c r="U46" i="13"/>
  <c r="T46" i="13"/>
  <c r="T45" i="13"/>
  <c r="U44" i="13"/>
  <c r="V44" i="13"/>
  <c r="T47" i="13"/>
  <c r="U47" i="13"/>
  <c r="V47" i="13"/>
  <c r="V45" i="13"/>
  <c r="T44" i="13"/>
  <c r="V46" i="13"/>
  <c r="V50" i="13"/>
  <c r="T49" i="13"/>
  <c r="V48" i="13"/>
  <c r="U51" i="13"/>
  <c r="V51" i="13"/>
  <c r="V87" i="13"/>
  <c r="V89" i="13"/>
  <c r="V85" i="13"/>
  <c r="T84" i="13"/>
  <c r="V65" i="13"/>
  <c r="U66" i="13"/>
  <c r="V67" i="13"/>
  <c r="T67" i="13"/>
  <c r="T64" i="13"/>
  <c r="V64" i="13"/>
  <c r="H19" i="17"/>
  <c r="U118" i="9"/>
  <c r="T115" i="9"/>
  <c r="T116" i="9"/>
  <c r="V116" i="9"/>
  <c r="U117" i="9"/>
  <c r="T117" i="9"/>
  <c r="T118" i="9"/>
  <c r="U115" i="9"/>
  <c r="V115" i="9"/>
  <c r="T96" i="9"/>
  <c r="U97" i="9"/>
  <c r="V96" i="9"/>
  <c r="V98" i="9"/>
  <c r="U43" i="9"/>
  <c r="T132" i="9"/>
  <c r="U133" i="9"/>
  <c r="T103" i="9"/>
  <c r="V103" i="9"/>
  <c r="U106" i="9"/>
  <c r="V104" i="9"/>
  <c r="U103" i="9"/>
  <c r="T105" i="9"/>
  <c r="V106" i="9"/>
  <c r="T106" i="9"/>
  <c r="T104" i="9"/>
  <c r="U70" i="9"/>
  <c r="T64" i="9"/>
  <c r="V34" i="9"/>
  <c r="V32" i="9"/>
  <c r="T34" i="9"/>
  <c r="T35" i="9"/>
  <c r="U35" i="9"/>
  <c r="U32" i="9"/>
  <c r="T33" i="9"/>
  <c r="U34" i="9"/>
  <c r="T120" i="9"/>
  <c r="V121" i="9"/>
  <c r="T121" i="9"/>
  <c r="U121" i="9"/>
  <c r="U122" i="9"/>
  <c r="U119" i="9"/>
  <c r="T119" i="9"/>
  <c r="T122" i="9"/>
  <c r="V119" i="9"/>
  <c r="V120" i="9"/>
  <c r="T56" i="9"/>
  <c r="T58" i="9"/>
  <c r="T59" i="9"/>
  <c r="T57" i="9"/>
  <c r="U58" i="9"/>
  <c r="V57" i="9"/>
  <c r="T25" i="9"/>
  <c r="V26" i="9"/>
  <c r="V25" i="9"/>
  <c r="T24" i="9"/>
  <c r="U27" i="9"/>
  <c r="U105" i="9"/>
  <c r="V83" i="12"/>
  <c r="V85" i="12"/>
  <c r="T86" i="12"/>
  <c r="V84" i="12"/>
  <c r="U86" i="12"/>
  <c r="V102" i="12"/>
  <c r="V101" i="12"/>
  <c r="T99" i="12"/>
  <c r="V100" i="12"/>
  <c r="T100" i="12"/>
  <c r="T101" i="12"/>
  <c r="T64" i="12"/>
  <c r="V64" i="12"/>
  <c r="T67" i="12"/>
  <c r="T92" i="12"/>
  <c r="V91" i="12"/>
  <c r="U93" i="12"/>
  <c r="V43" i="12"/>
  <c r="T41" i="12"/>
  <c r="T61" i="12"/>
  <c r="U62" i="12"/>
  <c r="V61" i="12"/>
  <c r="V94" i="12"/>
  <c r="T91" i="12"/>
  <c r="U91" i="12"/>
  <c r="T93" i="12"/>
  <c r="V93" i="12"/>
  <c r="U94" i="12"/>
  <c r="T94" i="12"/>
  <c r="V92" i="12"/>
  <c r="U52" i="12"/>
  <c r="T53" i="12"/>
  <c r="V55" i="12"/>
  <c r="V53" i="12"/>
  <c r="T52" i="12"/>
  <c r="V54" i="12"/>
  <c r="V52" i="12"/>
  <c r="T54" i="12"/>
  <c r="T55" i="12"/>
  <c r="U55" i="12"/>
  <c r="V63" i="12"/>
  <c r="T60" i="12"/>
  <c r="U63" i="12"/>
  <c r="T62" i="12"/>
  <c r="V60" i="12"/>
  <c r="T63" i="12"/>
  <c r="U60" i="12"/>
  <c r="V62" i="12"/>
  <c r="U43" i="12"/>
  <c r="U83" i="12"/>
  <c r="T83" i="12"/>
  <c r="U85" i="12"/>
  <c r="T85" i="12"/>
  <c r="T84" i="12"/>
  <c r="V86" i="12"/>
  <c r="U54" i="12"/>
  <c r="V67" i="12"/>
  <c r="U66" i="12"/>
  <c r="V65" i="12"/>
  <c r="U67" i="12"/>
  <c r="T65" i="12"/>
  <c r="V66" i="12"/>
  <c r="P43" i="14"/>
  <c r="U156" i="13"/>
  <c r="T157" i="13"/>
  <c r="V154" i="13"/>
  <c r="V157" i="13"/>
  <c r="T155" i="13"/>
  <c r="T156" i="13"/>
  <c r="U157" i="13"/>
  <c r="U154" i="13"/>
  <c r="V156" i="13"/>
  <c r="T154" i="13"/>
  <c r="V155" i="13"/>
  <c r="U175" i="1"/>
  <c r="H60" i="7" s="1"/>
  <c r="F60" i="7"/>
  <c r="V65" i="9"/>
  <c r="T82" i="9"/>
  <c r="U83" i="9"/>
  <c r="T96" i="12"/>
  <c r="T77" i="13"/>
  <c r="V118" i="13"/>
  <c r="V107" i="13"/>
  <c r="T107" i="13"/>
  <c r="V150" i="13"/>
  <c r="V184" i="13"/>
  <c r="T184" i="13"/>
  <c r="T69" i="9"/>
  <c r="U71" i="9"/>
  <c r="P60" i="14"/>
  <c r="V172" i="13"/>
  <c r="V173" i="13"/>
  <c r="V170" i="13"/>
  <c r="U172" i="13"/>
  <c r="U170" i="13"/>
  <c r="T170" i="13"/>
  <c r="U173" i="13"/>
  <c r="T172" i="13"/>
  <c r="T173" i="13"/>
  <c r="V171" i="13"/>
  <c r="T171" i="13"/>
  <c r="V175" i="12"/>
  <c r="L55" i="17"/>
  <c r="T174" i="12"/>
  <c r="T177" i="12"/>
  <c r="V176" i="12"/>
  <c r="T176" i="12"/>
  <c r="T175" i="12"/>
  <c r="V174" i="12"/>
  <c r="U176" i="12"/>
  <c r="V177" i="12"/>
  <c r="U174" i="12"/>
  <c r="U177" i="12"/>
  <c r="P50" i="14"/>
  <c r="V113" i="13"/>
  <c r="U113" i="13"/>
  <c r="T112" i="13"/>
  <c r="V111" i="13"/>
  <c r="T113" i="13"/>
  <c r="U111" i="13"/>
  <c r="U114" i="13"/>
  <c r="V114" i="13"/>
  <c r="T114" i="13"/>
  <c r="V112" i="13"/>
  <c r="T111" i="13"/>
  <c r="P32" i="14"/>
  <c r="T80" i="13"/>
  <c r="U79" i="13"/>
  <c r="T81" i="13"/>
  <c r="T79" i="13"/>
  <c r="U81" i="13"/>
  <c r="T82" i="13"/>
  <c r="V82" i="13"/>
  <c r="V81" i="13"/>
  <c r="U82" i="13"/>
  <c r="V80" i="13"/>
  <c r="V79" i="13"/>
  <c r="U139" i="1"/>
  <c r="H49" i="7" s="1"/>
  <c r="F49" i="7"/>
  <c r="V91" i="9"/>
  <c r="V110" i="13"/>
  <c r="V70" i="9"/>
  <c r="U82" i="9"/>
  <c r="T97" i="12"/>
  <c r="V95" i="12"/>
  <c r="U77" i="13"/>
  <c r="U115" i="13"/>
  <c r="T115" i="13"/>
  <c r="V108" i="13"/>
  <c r="U110" i="13"/>
  <c r="V153" i="13"/>
  <c r="U182" i="13"/>
  <c r="T71" i="9"/>
  <c r="U68" i="9"/>
  <c r="H62" i="14"/>
  <c r="V182" i="12"/>
  <c r="T182" i="12"/>
  <c r="U182" i="12"/>
  <c r="T185" i="12"/>
  <c r="V185" i="12"/>
  <c r="U185" i="12"/>
  <c r="U184" i="12"/>
  <c r="T183" i="12"/>
  <c r="T184" i="12"/>
  <c r="V183" i="12"/>
  <c r="V184" i="12"/>
  <c r="V80" i="9"/>
  <c r="V96" i="12"/>
  <c r="T76" i="13"/>
  <c r="T109" i="13"/>
  <c r="T183" i="13"/>
  <c r="U185" i="13"/>
  <c r="V68" i="9"/>
  <c r="T91" i="9"/>
  <c r="T81" i="9"/>
  <c r="U95" i="12"/>
  <c r="V97" i="12"/>
  <c r="V78" i="13"/>
  <c r="T118" i="13"/>
  <c r="T117" i="13"/>
  <c r="U136" i="13"/>
  <c r="U107" i="13"/>
  <c r="T165" i="13"/>
  <c r="V165" i="13"/>
  <c r="V152" i="13"/>
  <c r="T150" i="13"/>
  <c r="T185" i="13"/>
  <c r="V71" i="9"/>
  <c r="P49" i="7"/>
  <c r="T126" i="12"/>
  <c r="U123" i="12"/>
  <c r="T124" i="12"/>
  <c r="U126" i="12"/>
  <c r="V126" i="12"/>
  <c r="V124" i="12"/>
  <c r="T123" i="12"/>
  <c r="V123" i="12"/>
  <c r="U125" i="12"/>
  <c r="V125" i="12"/>
  <c r="T125" i="12"/>
  <c r="U135" i="1"/>
  <c r="U137" i="1" s="1"/>
  <c r="F41" i="7"/>
  <c r="V92" i="9"/>
  <c r="U94" i="9"/>
  <c r="V81" i="9"/>
  <c r="V98" i="12"/>
  <c r="V77" i="13"/>
  <c r="V117" i="13"/>
  <c r="U118" i="13"/>
  <c r="T135" i="13"/>
  <c r="T110" i="13"/>
  <c r="U152" i="13"/>
  <c r="T152" i="13"/>
  <c r="V182" i="13"/>
  <c r="V69" i="9"/>
  <c r="U213" i="13"/>
  <c r="V211" i="13"/>
  <c r="U212" i="13"/>
  <c r="U210" i="13"/>
  <c r="T211" i="13"/>
  <c r="T213" i="13"/>
  <c r="V212" i="13"/>
  <c r="T210" i="13"/>
  <c r="V210" i="13"/>
  <c r="T212" i="13"/>
  <c r="V213" i="13"/>
  <c r="P32" i="7"/>
  <c r="T157" i="9"/>
  <c r="V154" i="9"/>
  <c r="V155" i="9"/>
  <c r="T154" i="9"/>
  <c r="V157" i="9"/>
  <c r="U154" i="9"/>
  <c r="U156" i="9"/>
  <c r="U157" i="9"/>
  <c r="V156" i="9"/>
  <c r="T155" i="9"/>
  <c r="T156" i="9"/>
  <c r="H29" i="14"/>
  <c r="U118" i="12"/>
  <c r="U117" i="12"/>
  <c r="V116" i="12"/>
  <c r="T116" i="12"/>
  <c r="T115" i="12"/>
  <c r="U115" i="12"/>
  <c r="V115" i="12"/>
  <c r="T118" i="12"/>
  <c r="V117" i="12"/>
  <c r="T117" i="12"/>
  <c r="V118" i="12"/>
  <c r="L47" i="17"/>
  <c r="T142" i="12"/>
  <c r="V144" i="12"/>
  <c r="V145" i="12"/>
  <c r="V143" i="12"/>
  <c r="U142" i="12"/>
  <c r="T143" i="12"/>
  <c r="V142" i="12"/>
  <c r="T144" i="12"/>
  <c r="U145" i="12"/>
  <c r="U144" i="12"/>
  <c r="T145" i="12"/>
  <c r="U123" i="1"/>
  <c r="H44" i="7" s="1"/>
  <c r="F44" i="7"/>
  <c r="T92" i="9"/>
  <c r="U90" i="9"/>
  <c r="T80" i="9"/>
  <c r="U98" i="12"/>
  <c r="T78" i="13"/>
  <c r="T116" i="13"/>
  <c r="V136" i="13"/>
  <c r="U109" i="13"/>
  <c r="U164" i="13"/>
  <c r="V164" i="13"/>
  <c r="T151" i="13"/>
  <c r="U153" i="13"/>
  <c r="V183" i="13"/>
  <c r="T70" i="9"/>
  <c r="L51" i="17"/>
  <c r="T159" i="12"/>
  <c r="U158" i="12"/>
  <c r="T161" i="12"/>
  <c r="T160" i="12"/>
  <c r="V159" i="12"/>
  <c r="V160" i="12"/>
  <c r="U160" i="12"/>
  <c r="U161" i="12"/>
  <c r="V158" i="12"/>
  <c r="V161" i="12"/>
  <c r="T158" i="12"/>
  <c r="T98" i="12"/>
  <c r="U117" i="13"/>
  <c r="V151" i="13"/>
  <c r="V94" i="9"/>
  <c r="V87" i="9"/>
  <c r="U81" i="9"/>
  <c r="U97" i="12"/>
  <c r="V76" i="13"/>
  <c r="V115" i="13"/>
  <c r="T136" i="13"/>
  <c r="T108" i="13"/>
  <c r="T163" i="13"/>
  <c r="U150" i="13"/>
  <c r="V185" i="13"/>
  <c r="T70" i="13"/>
  <c r="P61" i="14"/>
  <c r="P65" i="17" s="1"/>
  <c r="T68" i="13"/>
  <c r="U71" i="13"/>
  <c r="V71" i="13"/>
  <c r="U68" i="13"/>
  <c r="T71" i="13"/>
  <c r="U70" i="13"/>
  <c r="T69" i="13"/>
  <c r="V69" i="13"/>
  <c r="V68" i="13"/>
  <c r="V70" i="13"/>
  <c r="P47" i="14"/>
  <c r="V148" i="13"/>
  <c r="V149" i="13"/>
  <c r="U148" i="13"/>
  <c r="V146" i="13"/>
  <c r="U149" i="13"/>
  <c r="T149" i="13"/>
  <c r="U146" i="13"/>
  <c r="T146" i="13"/>
  <c r="V147" i="13"/>
  <c r="T147" i="13"/>
  <c r="T148" i="13"/>
  <c r="H34" i="14"/>
  <c r="V82" i="12"/>
  <c r="V80" i="12"/>
  <c r="U81" i="12"/>
  <c r="T80" i="12"/>
  <c r="T82" i="12"/>
  <c r="T79" i="12"/>
  <c r="T81" i="12"/>
  <c r="U79" i="12"/>
  <c r="V81" i="12"/>
  <c r="U82" i="12"/>
  <c r="V79" i="12"/>
  <c r="L49" i="17"/>
  <c r="V151" i="12"/>
  <c r="T151" i="12"/>
  <c r="V152" i="12"/>
  <c r="T150" i="12"/>
  <c r="V150" i="12"/>
  <c r="T153" i="12"/>
  <c r="U152" i="12"/>
  <c r="V153" i="12"/>
  <c r="U153" i="12"/>
  <c r="T152" i="12"/>
  <c r="U150" i="12"/>
  <c r="T36" i="12"/>
  <c r="U38" i="12"/>
  <c r="V36" i="12"/>
  <c r="T17" i="9"/>
  <c r="T43" i="12"/>
  <c r="V40" i="12"/>
  <c r="T40" i="12"/>
  <c r="V51" i="9"/>
  <c r="V48" i="9"/>
  <c r="T48" i="9"/>
  <c r="V85" i="9"/>
  <c r="T84" i="9"/>
  <c r="T86" i="9"/>
  <c r="T83" i="9"/>
  <c r="T102" i="9"/>
  <c r="T94" i="9"/>
  <c r="T93" i="9"/>
  <c r="U93" i="9"/>
  <c r="V93" i="9"/>
  <c r="U91" i="9"/>
  <c r="V43" i="9"/>
  <c r="T43" i="9"/>
  <c r="P36" i="7"/>
  <c r="V55" i="9"/>
  <c r="U55" i="9"/>
  <c r="U54" i="9"/>
  <c r="T52" i="9"/>
  <c r="T54" i="9"/>
  <c r="V53" i="9"/>
  <c r="V54" i="9"/>
  <c r="U52" i="9"/>
  <c r="V52" i="9"/>
  <c r="T53" i="9"/>
  <c r="T55" i="9"/>
  <c r="U87" i="9"/>
  <c r="U89" i="9"/>
  <c r="V90" i="9"/>
  <c r="T90" i="9"/>
  <c r="T87" i="9"/>
  <c r="V89" i="9"/>
  <c r="T89" i="9"/>
  <c r="T88" i="9"/>
  <c r="V88" i="9"/>
  <c r="U67" i="9"/>
  <c r="V29" i="13"/>
  <c r="U30" i="13"/>
  <c r="T31" i="13"/>
  <c r="U28" i="13"/>
  <c r="T22" i="12"/>
  <c r="U18" i="9"/>
  <c r="T16" i="9"/>
  <c r="V107" i="9"/>
  <c r="T110" i="9"/>
  <c r="T109" i="9"/>
  <c r="V108" i="9"/>
  <c r="V109" i="9"/>
  <c r="U109" i="9"/>
  <c r="U110" i="9"/>
  <c r="T108" i="9"/>
  <c r="V110" i="9"/>
  <c r="T107" i="9"/>
  <c r="U107" i="9"/>
  <c r="U40" i="9"/>
  <c r="U75" i="9"/>
  <c r="U48" i="9"/>
  <c r="T50" i="9"/>
  <c r="V102" i="9"/>
  <c r="P60" i="7"/>
  <c r="U137" i="9"/>
  <c r="T135" i="9"/>
  <c r="T136" i="9"/>
  <c r="T137" i="9"/>
  <c r="V135" i="9"/>
  <c r="T134" i="9"/>
  <c r="V136" i="9"/>
  <c r="U134" i="9"/>
  <c r="V137" i="9"/>
  <c r="V134" i="9"/>
  <c r="U136" i="9"/>
  <c r="V42" i="9"/>
  <c r="T72" i="9"/>
  <c r="V73" i="9"/>
  <c r="T97" i="9"/>
  <c r="P57" i="7"/>
  <c r="U123" i="9"/>
  <c r="U126" i="9"/>
  <c r="V123" i="9"/>
  <c r="T124" i="9"/>
  <c r="V124" i="9"/>
  <c r="V126" i="9"/>
  <c r="V125" i="9"/>
  <c r="U125" i="9"/>
  <c r="T123" i="9"/>
  <c r="T126" i="9"/>
  <c r="T125" i="9"/>
  <c r="P65" i="7"/>
  <c r="T188" i="9"/>
  <c r="V188" i="9"/>
  <c r="V187" i="9"/>
  <c r="T189" i="9"/>
  <c r="U189" i="9"/>
  <c r="V189" i="9"/>
  <c r="T186" i="9"/>
  <c r="T187" i="9"/>
  <c r="V186" i="9"/>
  <c r="U188" i="9"/>
  <c r="U186" i="9"/>
  <c r="P34" i="7"/>
  <c r="V144" i="9"/>
  <c r="T142" i="9"/>
  <c r="V145" i="9"/>
  <c r="T145" i="9"/>
  <c r="T144" i="9"/>
  <c r="T143" i="9"/>
  <c r="V143" i="9"/>
  <c r="V142" i="9"/>
  <c r="U144" i="9"/>
  <c r="U142" i="9"/>
  <c r="U145" i="9"/>
  <c r="P68" i="7"/>
  <c r="H60" i="17" s="1"/>
  <c r="V182" i="9"/>
  <c r="T183" i="9"/>
  <c r="V185" i="9"/>
  <c r="T182" i="9"/>
  <c r="U185" i="9"/>
  <c r="T184" i="9"/>
  <c r="V183" i="9"/>
  <c r="U184" i="9"/>
  <c r="U182" i="9"/>
  <c r="V184" i="9"/>
  <c r="T185" i="9"/>
  <c r="V40" i="9"/>
  <c r="U74" i="9"/>
  <c r="V75" i="9"/>
  <c r="V50" i="9"/>
  <c r="T100" i="9"/>
  <c r="U99" i="9"/>
  <c r="T41" i="9"/>
  <c r="T40" i="9"/>
  <c r="V74" i="9"/>
  <c r="U95" i="9"/>
  <c r="V95" i="9"/>
  <c r="T141" i="9"/>
  <c r="V139" i="9"/>
  <c r="T140" i="9"/>
  <c r="T49" i="9"/>
  <c r="V49" i="9"/>
  <c r="U51" i="9"/>
  <c r="V131" i="9"/>
  <c r="T131" i="9"/>
  <c r="U101" i="9"/>
  <c r="V100" i="9"/>
  <c r="V99" i="9"/>
  <c r="V84" i="9"/>
  <c r="T85" i="9"/>
  <c r="U85" i="9"/>
  <c r="T173" i="9"/>
  <c r="V173" i="9"/>
  <c r="U173" i="9"/>
  <c r="H17" i="17"/>
  <c r="U42" i="9"/>
  <c r="V41" i="9"/>
  <c r="T42" i="9"/>
  <c r="T73" i="9"/>
  <c r="V72" i="9"/>
  <c r="T75" i="9"/>
  <c r="U19" i="9"/>
  <c r="V97" i="9"/>
  <c r="T98" i="9"/>
  <c r="U98" i="9"/>
  <c r="V35" i="9"/>
  <c r="V33" i="9"/>
  <c r="T32" i="9"/>
  <c r="T139" i="9"/>
  <c r="V141" i="9"/>
  <c r="U141" i="9"/>
  <c r="U50" i="9"/>
  <c r="T51" i="9"/>
  <c r="T133" i="9"/>
  <c r="V132" i="9"/>
  <c r="V27" i="9"/>
  <c r="T26" i="9"/>
  <c r="T99" i="9"/>
  <c r="U102" i="9"/>
  <c r="V101" i="9"/>
  <c r="V83" i="9"/>
  <c r="U86" i="9"/>
  <c r="V86" i="9"/>
  <c r="V172" i="9"/>
  <c r="U172" i="9"/>
  <c r="V28" i="9"/>
  <c r="P56" i="7"/>
  <c r="T177" i="9"/>
  <c r="T176" i="9"/>
  <c r="U174" i="9"/>
  <c r="V176" i="9"/>
  <c r="V175" i="9"/>
  <c r="V174" i="9"/>
  <c r="U176" i="9"/>
  <c r="V177" i="9"/>
  <c r="T175" i="9"/>
  <c r="U177" i="9"/>
  <c r="T174" i="9"/>
  <c r="P37" i="7"/>
  <c r="V153" i="9"/>
  <c r="T153" i="9"/>
  <c r="U152" i="9"/>
  <c r="T151" i="9"/>
  <c r="V152" i="9"/>
  <c r="T152" i="9"/>
  <c r="T150" i="9"/>
  <c r="V150" i="9"/>
  <c r="U153" i="9"/>
  <c r="V151" i="9"/>
  <c r="U150" i="9"/>
  <c r="P61" i="7"/>
  <c r="V38" i="9"/>
  <c r="U38" i="9"/>
  <c r="T38" i="9"/>
  <c r="U39" i="9"/>
  <c r="V36" i="9"/>
  <c r="T37" i="9"/>
  <c r="T39" i="9"/>
  <c r="T36" i="9"/>
  <c r="U36" i="9"/>
  <c r="V37" i="9"/>
  <c r="V39" i="9"/>
  <c r="T65" i="9"/>
  <c r="U66" i="9"/>
  <c r="V67" i="9"/>
  <c r="U28" i="12"/>
  <c r="U30" i="12"/>
  <c r="T31" i="12"/>
  <c r="V29" i="12"/>
  <c r="V28" i="12"/>
  <c r="V37" i="12"/>
  <c r="V38" i="12"/>
  <c r="V39" i="12"/>
  <c r="V23" i="12"/>
  <c r="T21" i="12"/>
  <c r="U18" i="13"/>
  <c r="U19" i="13"/>
  <c r="H18" i="17"/>
  <c r="T62" i="13"/>
  <c r="P28" i="14"/>
  <c r="V60" i="13"/>
  <c r="V61" i="13"/>
  <c r="V62" i="13"/>
  <c r="U63" i="13"/>
  <c r="T60" i="13"/>
  <c r="T63" i="13"/>
  <c r="U60" i="13"/>
  <c r="V63" i="13"/>
  <c r="U62" i="13"/>
  <c r="T61" i="13"/>
  <c r="T18" i="13"/>
  <c r="T19" i="13"/>
  <c r="T17" i="13"/>
  <c r="V18" i="13"/>
  <c r="T16" i="13"/>
  <c r="U16" i="13"/>
  <c r="V21" i="9"/>
  <c r="T20" i="9"/>
  <c r="T23" i="12"/>
  <c r="U23" i="12"/>
  <c r="V20" i="12"/>
  <c r="V21" i="12"/>
  <c r="U22" i="12"/>
  <c r="U36" i="12"/>
  <c r="T38" i="12"/>
  <c r="T39" i="12"/>
  <c r="T37" i="12"/>
  <c r="U39" i="12"/>
  <c r="U30" i="9"/>
  <c r="T28" i="9"/>
  <c r="T23" i="9"/>
  <c r="U22" i="9"/>
  <c r="U20" i="9"/>
  <c r="T21" i="9"/>
  <c r="U23" i="9"/>
  <c r="V20" i="9"/>
  <c r="V23" i="9"/>
  <c r="V22" i="9"/>
  <c r="T22" i="9"/>
  <c r="U31" i="13"/>
  <c r="V30" i="13"/>
  <c r="V31" i="13"/>
  <c r="T28" i="13"/>
  <c r="V28" i="13"/>
  <c r="T29" i="13"/>
  <c r="V42" i="12"/>
  <c r="U40" i="12"/>
  <c r="T42" i="12"/>
  <c r="V41" i="12"/>
  <c r="U42" i="12"/>
  <c r="U20" i="12"/>
  <c r="U31" i="12"/>
  <c r="V31" i="12"/>
  <c r="V30" i="12"/>
  <c r="T28" i="12"/>
  <c r="T29" i="12"/>
  <c r="T30" i="12"/>
  <c r="T37" i="13"/>
  <c r="V19" i="13"/>
  <c r="V16" i="13"/>
  <c r="V17" i="13"/>
  <c r="T51" i="13"/>
  <c r="U48" i="13"/>
  <c r="V49" i="13"/>
  <c r="T50" i="13"/>
  <c r="U50" i="13"/>
  <c r="U39" i="13"/>
  <c r="V36" i="13"/>
  <c r="U38" i="13"/>
  <c r="T36" i="13"/>
  <c r="V38" i="13"/>
  <c r="V39" i="13"/>
  <c r="V37" i="13"/>
  <c r="T38" i="13"/>
  <c r="T39" i="13"/>
  <c r="U36" i="13"/>
  <c r="T42" i="13"/>
  <c r="P53" i="14"/>
  <c r="V41" i="13"/>
  <c r="T41" i="13"/>
  <c r="U42" i="13"/>
  <c r="U43" i="13"/>
  <c r="T40" i="13"/>
  <c r="T43" i="13"/>
  <c r="V43" i="13"/>
  <c r="U40" i="13"/>
  <c r="V42" i="13"/>
  <c r="V40" i="13"/>
  <c r="P24" i="14"/>
  <c r="P18" i="17" s="1"/>
  <c r="T35" i="13"/>
  <c r="V34" i="13"/>
  <c r="U34" i="13"/>
  <c r="U35" i="13"/>
  <c r="T32" i="13"/>
  <c r="T34" i="13"/>
  <c r="V35" i="13"/>
  <c r="U32" i="13"/>
  <c r="V32" i="13"/>
  <c r="V33" i="13"/>
  <c r="T33" i="13"/>
  <c r="H28" i="14"/>
  <c r="V58" i="12"/>
  <c r="V59" i="12"/>
  <c r="U59" i="12"/>
  <c r="T59" i="12"/>
  <c r="U58" i="12"/>
  <c r="T58" i="12"/>
  <c r="V57" i="12"/>
  <c r="T57" i="12"/>
  <c r="T56" i="12"/>
  <c r="V56" i="12"/>
  <c r="U56" i="12"/>
  <c r="H27" i="14"/>
  <c r="T20" i="12"/>
  <c r="H25" i="14"/>
  <c r="U19" i="12"/>
  <c r="U16" i="12"/>
  <c r="U18" i="12"/>
  <c r="T18" i="12"/>
  <c r="T19" i="12"/>
  <c r="V16" i="12"/>
  <c r="T16" i="12"/>
  <c r="V17" i="12"/>
  <c r="T17" i="12"/>
  <c r="V19" i="12"/>
  <c r="V18" i="12"/>
  <c r="T23" i="13"/>
  <c r="U20" i="13"/>
  <c r="T20" i="13"/>
  <c r="V20" i="13"/>
  <c r="U22" i="13"/>
  <c r="V21" i="13"/>
  <c r="T22" i="13"/>
  <c r="U23" i="13"/>
  <c r="V22" i="13"/>
  <c r="V23" i="13"/>
  <c r="T21" i="13"/>
  <c r="V66" i="9"/>
  <c r="V64" i="9"/>
  <c r="T67" i="9"/>
  <c r="U64" i="9"/>
  <c r="T66" i="9"/>
  <c r="P27" i="7"/>
  <c r="U62" i="9"/>
  <c r="V62" i="9"/>
  <c r="V61" i="9"/>
  <c r="T62" i="9"/>
  <c r="T63" i="9"/>
  <c r="T61" i="9"/>
  <c r="U63" i="9"/>
  <c r="V60" i="9"/>
  <c r="U60" i="9"/>
  <c r="V63" i="9"/>
  <c r="T60" i="9"/>
  <c r="V59" i="9"/>
  <c r="V56" i="9"/>
  <c r="U59" i="9"/>
  <c r="U56" i="9"/>
  <c r="V58" i="9"/>
  <c r="P33" i="7"/>
  <c r="V46" i="9"/>
  <c r="U46" i="9"/>
  <c r="T44" i="9"/>
  <c r="V44" i="9"/>
  <c r="T45" i="9"/>
  <c r="V45" i="9"/>
  <c r="U47" i="9"/>
  <c r="U44" i="9"/>
  <c r="T47" i="9"/>
  <c r="V47" i="9"/>
  <c r="T46" i="9"/>
  <c r="V30" i="9"/>
  <c r="T29" i="9"/>
  <c r="P25" i="7"/>
  <c r="T30" i="9"/>
  <c r="T31" i="9"/>
  <c r="U28" i="9"/>
  <c r="V31" i="9"/>
  <c r="U31" i="9"/>
  <c r="U26" i="9"/>
  <c r="T27" i="9"/>
  <c r="U24" i="9"/>
  <c r="V24" i="9"/>
  <c r="V16" i="9"/>
  <c r="T19" i="9"/>
  <c r="V19" i="9"/>
  <c r="V17" i="9"/>
  <c r="U16" i="9"/>
  <c r="V18" i="9"/>
  <c r="T18" i="9"/>
  <c r="V101" i="13"/>
  <c r="V99" i="13"/>
  <c r="U101" i="13"/>
  <c r="U102" i="13"/>
  <c r="T100" i="13"/>
  <c r="T102" i="13"/>
  <c r="V100" i="13"/>
  <c r="T101" i="13"/>
  <c r="U99" i="13"/>
  <c r="V102" i="13"/>
  <c r="T99" i="13"/>
  <c r="U169" i="13"/>
  <c r="T168" i="13"/>
  <c r="T166" i="13"/>
  <c r="V168" i="13"/>
  <c r="T167" i="13"/>
  <c r="U168" i="13"/>
  <c r="V169" i="13"/>
  <c r="V166" i="13"/>
  <c r="T169" i="13"/>
  <c r="U166" i="13"/>
  <c r="V167" i="13"/>
  <c r="U157" i="12"/>
  <c r="T156" i="12"/>
  <c r="T154" i="12"/>
  <c r="T157" i="12"/>
  <c r="V155" i="12"/>
  <c r="V156" i="12"/>
  <c r="V154" i="12"/>
  <c r="U156" i="12"/>
  <c r="U154" i="12"/>
  <c r="T155" i="12"/>
  <c r="V157" i="12"/>
  <c r="U122" i="12"/>
  <c r="T121" i="12"/>
  <c r="T119" i="12"/>
  <c r="U121" i="12"/>
  <c r="V122" i="12"/>
  <c r="V120" i="12"/>
  <c r="V119" i="12"/>
  <c r="T122" i="12"/>
  <c r="U119" i="12"/>
  <c r="T120" i="12"/>
  <c r="V121" i="12"/>
  <c r="U173" i="12"/>
  <c r="T172" i="12"/>
  <c r="T170" i="12"/>
  <c r="T173" i="12"/>
  <c r="V171" i="12"/>
  <c r="V173" i="12"/>
  <c r="T171" i="12"/>
  <c r="U172" i="12"/>
  <c r="V172" i="12"/>
  <c r="V170" i="12"/>
  <c r="U170" i="12"/>
  <c r="U78" i="12"/>
  <c r="T77" i="12"/>
  <c r="T75" i="12"/>
  <c r="T78" i="12"/>
  <c r="V76" i="12"/>
  <c r="V77" i="12"/>
  <c r="V75" i="12"/>
  <c r="V78" i="12"/>
  <c r="T76" i="12"/>
  <c r="U77" i="12"/>
  <c r="U75" i="12"/>
  <c r="U165" i="9"/>
  <c r="T164" i="9"/>
  <c r="T162" i="9"/>
  <c r="V164" i="9"/>
  <c r="T163" i="9"/>
  <c r="U164" i="9"/>
  <c r="V165" i="9"/>
  <c r="V162" i="9"/>
  <c r="T165" i="9"/>
  <c r="U162" i="9"/>
  <c r="V163" i="9"/>
  <c r="U114" i="9"/>
  <c r="T113" i="9"/>
  <c r="T111" i="9"/>
  <c r="U113" i="9"/>
  <c r="V114" i="9"/>
  <c r="V112" i="9"/>
  <c r="V111" i="9"/>
  <c r="T114" i="9"/>
  <c r="T112" i="9"/>
  <c r="U111" i="9"/>
  <c r="V113" i="9"/>
  <c r="U171" i="1"/>
  <c r="U167" i="1"/>
  <c r="U179" i="1"/>
  <c r="U131" i="1"/>
  <c r="U163" i="1"/>
  <c r="H57" i="7" s="1"/>
  <c r="D52" i="17" s="1"/>
  <c r="U147" i="1"/>
  <c r="H53" i="7" s="1"/>
  <c r="D48" i="17" s="1"/>
  <c r="U127" i="1"/>
  <c r="H40" i="7" s="1"/>
  <c r="U155" i="1"/>
  <c r="H55" i="7" s="1"/>
  <c r="D50" i="17" s="1"/>
  <c r="U159" i="1"/>
  <c r="U151" i="1"/>
  <c r="U143" i="1"/>
  <c r="H52" i="7" s="1"/>
  <c r="D47" i="17" s="1"/>
  <c r="H66" i="17" l="1"/>
  <c r="P59" i="17"/>
  <c r="H56" i="17"/>
  <c r="H65" i="17"/>
  <c r="P17" i="17"/>
  <c r="P58" i="17"/>
  <c r="H63" i="17"/>
  <c r="H64" i="17"/>
  <c r="L30" i="17"/>
  <c r="P61" i="17"/>
  <c r="P62" i="17"/>
  <c r="P63" i="17"/>
  <c r="H62" i="17"/>
  <c r="H59" i="17"/>
  <c r="V133" i="12"/>
  <c r="H43" i="14"/>
  <c r="L44" i="17" s="1"/>
  <c r="L17" i="17"/>
  <c r="L41" i="17"/>
  <c r="V131" i="12"/>
  <c r="H30" i="17"/>
  <c r="P52" i="17"/>
  <c r="U132" i="12"/>
  <c r="T131" i="12"/>
  <c r="U133" i="12"/>
  <c r="T132" i="12"/>
  <c r="T133" i="12"/>
  <c r="T73" i="12"/>
  <c r="P51" i="17"/>
  <c r="P39" i="17"/>
  <c r="P60" i="17"/>
  <c r="L29" i="17"/>
  <c r="L40" i="17"/>
  <c r="L42" i="17"/>
  <c r="H57" i="17"/>
  <c r="H34" i="17"/>
  <c r="H61" i="17"/>
  <c r="V74" i="12"/>
  <c r="T72" i="12"/>
  <c r="V132" i="12"/>
  <c r="T74" i="12"/>
  <c r="U73" i="12"/>
  <c r="V72" i="12"/>
  <c r="V73" i="12"/>
  <c r="U74" i="12"/>
  <c r="P45" i="17"/>
  <c r="P53" i="17"/>
  <c r="P49" i="17"/>
  <c r="P56" i="17"/>
  <c r="L26" i="17"/>
  <c r="L33" i="17"/>
  <c r="P55" i="17"/>
  <c r="P48" i="17"/>
  <c r="P54" i="17"/>
  <c r="P47" i="17"/>
  <c r="P50" i="17"/>
  <c r="P57" i="17"/>
  <c r="H36" i="17"/>
  <c r="H52" i="17"/>
  <c r="P33" i="17"/>
  <c r="H53" i="17"/>
  <c r="H51" i="17"/>
  <c r="V141" i="1"/>
  <c r="P46" i="17"/>
  <c r="L37" i="17"/>
  <c r="L35" i="17"/>
  <c r="P31" i="17"/>
  <c r="P25" i="17"/>
  <c r="L36" i="17"/>
  <c r="P44" i="17"/>
  <c r="U140" i="1"/>
  <c r="H55" i="17"/>
  <c r="T137" i="1"/>
  <c r="H54" i="17"/>
  <c r="H24" i="17"/>
  <c r="H23" i="17"/>
  <c r="H38" i="17"/>
  <c r="H48" i="17"/>
  <c r="H20" i="17"/>
  <c r="H37" i="17"/>
  <c r="H35" i="17"/>
  <c r="V137" i="1"/>
  <c r="V134" i="1"/>
  <c r="T134" i="1"/>
  <c r="V135" i="1"/>
  <c r="P43" i="17"/>
  <c r="P41" i="17"/>
  <c r="H42" i="17"/>
  <c r="U141" i="1"/>
  <c r="T175" i="1"/>
  <c r="V138" i="1"/>
  <c r="V139" i="1"/>
  <c r="V140" i="1"/>
  <c r="T141" i="1"/>
  <c r="U176" i="1"/>
  <c r="U138" i="1"/>
  <c r="V124" i="1"/>
  <c r="T138" i="1"/>
  <c r="T124" i="1"/>
  <c r="T140" i="1"/>
  <c r="T139" i="1"/>
  <c r="T136" i="1"/>
  <c r="T135" i="1"/>
  <c r="U136" i="1"/>
  <c r="U134" i="1"/>
  <c r="H44" i="17"/>
  <c r="H43" i="17"/>
  <c r="V174" i="1"/>
  <c r="V176" i="1"/>
  <c r="T174" i="1"/>
  <c r="V177" i="1"/>
  <c r="H21" i="17"/>
  <c r="P19" i="17"/>
  <c r="H32" i="17"/>
  <c r="P30" i="17"/>
  <c r="L34" i="17"/>
  <c r="L23" i="17"/>
  <c r="P37" i="17"/>
  <c r="P27" i="17"/>
  <c r="P23" i="17"/>
  <c r="H50" i="17"/>
  <c r="H45" i="17"/>
  <c r="H41" i="17"/>
  <c r="H49" i="17"/>
  <c r="H31" i="17"/>
  <c r="H46" i="17"/>
  <c r="P42" i="17"/>
  <c r="P36" i="17"/>
  <c r="P40" i="17"/>
  <c r="P38" i="17"/>
  <c r="P35" i="17"/>
  <c r="P29" i="17"/>
  <c r="P34" i="17"/>
  <c r="P32" i="17"/>
  <c r="H47" i="17"/>
  <c r="H40" i="17"/>
  <c r="H25" i="17"/>
  <c r="H39" i="17"/>
  <c r="L31" i="17"/>
  <c r="L32" i="17"/>
  <c r="V123" i="1"/>
  <c r="T176" i="1"/>
  <c r="V167" i="1"/>
  <c r="H58" i="7"/>
  <c r="D53" i="17" s="1"/>
  <c r="V175" i="1"/>
  <c r="U124" i="1"/>
  <c r="U177" i="1"/>
  <c r="T177" i="1"/>
  <c r="V125" i="1"/>
  <c r="V173" i="1"/>
  <c r="H59" i="7"/>
  <c r="D54" i="17" s="1"/>
  <c r="H28" i="17"/>
  <c r="T123" i="1"/>
  <c r="U174" i="1"/>
  <c r="T125" i="1"/>
  <c r="T150" i="1"/>
  <c r="H54" i="7"/>
  <c r="D49" i="17" s="1"/>
  <c r="U130" i="1"/>
  <c r="H47" i="7"/>
  <c r="V136" i="1"/>
  <c r="H41" i="7"/>
  <c r="U125" i="1"/>
  <c r="T159" i="1"/>
  <c r="H56" i="7"/>
  <c r="D51" i="17" s="1"/>
  <c r="U180" i="1"/>
  <c r="H61" i="7"/>
  <c r="P21" i="17"/>
  <c r="P28" i="17"/>
  <c r="P22" i="17"/>
  <c r="P20" i="17"/>
  <c r="L21" i="17"/>
  <c r="L24" i="17"/>
  <c r="H33" i="17"/>
  <c r="H29" i="17"/>
  <c r="L19" i="17"/>
  <c r="L22" i="17"/>
  <c r="P26" i="17"/>
  <c r="L27" i="17"/>
  <c r="L28" i="17"/>
  <c r="P24" i="17"/>
  <c r="L18" i="17"/>
  <c r="L20" i="17"/>
  <c r="H26" i="17"/>
  <c r="H22" i="17"/>
  <c r="H27" i="17"/>
  <c r="U169" i="1"/>
  <c r="V169" i="1"/>
  <c r="T169" i="1"/>
  <c r="U166" i="1"/>
  <c r="V166" i="1"/>
  <c r="T166" i="1"/>
  <c r="T167" i="1"/>
  <c r="V168" i="1"/>
  <c r="T168" i="1"/>
  <c r="U168" i="1"/>
  <c r="U161" i="1"/>
  <c r="T133" i="1"/>
  <c r="U133" i="1"/>
  <c r="V133" i="1"/>
  <c r="V130" i="1"/>
  <c r="T132" i="1"/>
  <c r="T131" i="1"/>
  <c r="V132" i="1"/>
  <c r="T130" i="1"/>
  <c r="U132" i="1"/>
  <c r="U170" i="1"/>
  <c r="T170" i="1"/>
  <c r="V172" i="1"/>
  <c r="T172" i="1"/>
  <c r="U172" i="1"/>
  <c r="T173" i="1"/>
  <c r="V170" i="1"/>
  <c r="T171" i="1"/>
  <c r="V171" i="1"/>
  <c r="U173" i="1"/>
  <c r="V131" i="1"/>
  <c r="U178" i="1"/>
  <c r="U181" i="1"/>
  <c r="V178" i="1"/>
  <c r="V181" i="1"/>
  <c r="T181" i="1"/>
  <c r="V179" i="1"/>
  <c r="T178" i="1"/>
  <c r="T179" i="1"/>
  <c r="T180" i="1"/>
  <c r="V180" i="1"/>
  <c r="T158" i="1"/>
  <c r="V161" i="1"/>
  <c r="T153" i="1"/>
  <c r="V153" i="1"/>
  <c r="T151" i="1"/>
  <c r="V160" i="1"/>
  <c r="T155" i="1"/>
  <c r="T154" i="1"/>
  <c r="V154" i="1"/>
  <c r="U154" i="1"/>
  <c r="T157" i="1"/>
  <c r="T156" i="1"/>
  <c r="V156" i="1"/>
  <c r="V157" i="1"/>
  <c r="U157" i="1"/>
  <c r="V155" i="1"/>
  <c r="U156" i="1"/>
  <c r="U148" i="1"/>
  <c r="T148" i="1"/>
  <c r="V146" i="1"/>
  <c r="T147" i="1"/>
  <c r="T149" i="1"/>
  <c r="T146" i="1"/>
  <c r="V149" i="1"/>
  <c r="U149" i="1"/>
  <c r="V148" i="1"/>
  <c r="U146" i="1"/>
  <c r="V147" i="1"/>
  <c r="T129" i="1"/>
  <c r="V126" i="1"/>
  <c r="U129" i="1"/>
  <c r="V127" i="1"/>
  <c r="V129" i="1"/>
  <c r="T128" i="1"/>
  <c r="U128" i="1"/>
  <c r="T127" i="1"/>
  <c r="V128" i="1"/>
  <c r="T126" i="1"/>
  <c r="U126" i="1"/>
  <c r="U162" i="1"/>
  <c r="T165" i="1"/>
  <c r="V165" i="1"/>
  <c r="U165" i="1"/>
  <c r="V163" i="1"/>
  <c r="T163" i="1"/>
  <c r="V162" i="1"/>
  <c r="U164" i="1"/>
  <c r="T164" i="1"/>
  <c r="V164" i="1"/>
  <c r="T162" i="1"/>
  <c r="V150" i="1"/>
  <c r="U150" i="1"/>
  <c r="V151" i="1"/>
  <c r="T152" i="1"/>
  <c r="V152" i="1"/>
  <c r="U152" i="1"/>
  <c r="U153" i="1"/>
  <c r="T161" i="1"/>
  <c r="U158" i="1"/>
  <c r="V159" i="1"/>
  <c r="T160" i="1"/>
  <c r="V158" i="1"/>
  <c r="U160" i="1"/>
  <c r="V145" i="1"/>
  <c r="U145" i="1"/>
  <c r="T145" i="1"/>
  <c r="U144" i="1"/>
  <c r="T144" i="1"/>
  <c r="V143" i="1"/>
  <c r="T143" i="1"/>
  <c r="T142" i="1"/>
  <c r="V144" i="1"/>
  <c r="U142" i="1"/>
  <c r="V142" i="1"/>
  <c r="L45" i="17" l="1"/>
  <c r="L38" i="17"/>
  <c r="L39" i="17"/>
  <c r="CY21" i="1"/>
  <c r="CY25" i="1"/>
  <c r="CY29" i="1"/>
  <c r="CY33" i="1"/>
  <c r="CY37" i="1"/>
  <c r="CY41" i="1"/>
  <c r="CY45" i="1"/>
  <c r="CY49" i="1"/>
  <c r="CY53" i="1"/>
  <c r="CY57" i="1"/>
  <c r="CY61" i="1"/>
  <c r="CY65" i="1"/>
  <c r="CY72" i="1"/>
  <c r="CY76" i="1"/>
  <c r="CY80" i="1"/>
  <c r="CY84" i="1"/>
  <c r="CY88" i="1"/>
  <c r="CY96" i="1"/>
  <c r="CY100" i="1"/>
  <c r="CY104" i="1"/>
  <c r="CY108" i="1"/>
  <c r="CY112" i="1"/>
  <c r="CY116" i="1"/>
  <c r="CY17" i="1"/>
  <c r="I22" i="1"/>
  <c r="I26" i="1"/>
  <c r="I30" i="1"/>
  <c r="I34" i="1"/>
  <c r="I38" i="1"/>
  <c r="I42" i="1"/>
  <c r="I46" i="1"/>
  <c r="I50" i="1"/>
  <c r="I54" i="1"/>
  <c r="I58" i="1"/>
  <c r="I62" i="1"/>
  <c r="I66" i="1"/>
  <c r="I73" i="1"/>
  <c r="I77" i="1"/>
  <c r="I81" i="1"/>
  <c r="I85" i="1"/>
  <c r="I89" i="1"/>
  <c r="I93" i="1"/>
  <c r="I97" i="1"/>
  <c r="I101" i="1"/>
  <c r="I105" i="1"/>
  <c r="I109" i="1"/>
  <c r="I113" i="1"/>
  <c r="I117" i="1"/>
  <c r="X21" i="1"/>
  <c r="D27" i="7" s="1"/>
  <c r="X25" i="1"/>
  <c r="D25" i="7" s="1"/>
  <c r="X29" i="1"/>
  <c r="D22" i="7" s="1"/>
  <c r="X33" i="1"/>
  <c r="D23" i="7" s="1"/>
  <c r="X37" i="1"/>
  <c r="D26" i="7" s="1"/>
  <c r="X41" i="1"/>
  <c r="D30" i="7" s="1"/>
  <c r="X45" i="1"/>
  <c r="D32" i="7" s="1"/>
  <c r="X49" i="1"/>
  <c r="D34" i="7" s="1"/>
  <c r="X53" i="1"/>
  <c r="D38" i="7" s="1"/>
  <c r="X57" i="1"/>
  <c r="D24" i="7" s="1"/>
  <c r="X61" i="1"/>
  <c r="D51" i="7" s="1"/>
  <c r="C46" i="17" s="1"/>
  <c r="X65" i="1"/>
  <c r="D39" i="7" s="1"/>
  <c r="X72" i="1"/>
  <c r="D50" i="7" s="1"/>
  <c r="C44" i="17" s="1"/>
  <c r="X76" i="1"/>
  <c r="D31" i="7" s="1"/>
  <c r="X80" i="1"/>
  <c r="D35" i="7" s="1"/>
  <c r="X84" i="1"/>
  <c r="D28" i="7" s="1"/>
  <c r="X88" i="1"/>
  <c r="D42" i="7" s="1"/>
  <c r="X92" i="1"/>
  <c r="D46" i="7" s="1"/>
  <c r="X96" i="1"/>
  <c r="X100" i="1"/>
  <c r="X104" i="1"/>
  <c r="D36" i="7" s="1"/>
  <c r="X108" i="1"/>
  <c r="D43" i="7" s="1"/>
  <c r="X112" i="1"/>
  <c r="D37" i="7" s="1"/>
  <c r="X116" i="1"/>
  <c r="D45" i="7" s="1"/>
  <c r="X17" i="1"/>
  <c r="C45" i="17" l="1"/>
  <c r="C22" i="17"/>
  <c r="D29" i="7"/>
  <c r="C23" i="17" s="1"/>
  <c r="D33" i="7"/>
  <c r="C31" i="17" s="1"/>
  <c r="C34" i="17"/>
  <c r="C28" i="17"/>
  <c r="C26" i="17"/>
  <c r="C32" i="17"/>
  <c r="C19" i="17"/>
  <c r="D48" i="7"/>
  <c r="C17" i="17" s="1"/>
  <c r="Q3" i="1"/>
  <c r="G96" i="1"/>
  <c r="G100" i="1"/>
  <c r="G104" i="1"/>
  <c r="G108" i="1"/>
  <c r="G112" i="1"/>
  <c r="G116" i="1"/>
  <c r="D25" i="1"/>
  <c r="D29" i="1"/>
  <c r="D33" i="1"/>
  <c r="D37" i="1"/>
  <c r="D41" i="1"/>
  <c r="D45" i="1"/>
  <c r="D49" i="1"/>
  <c r="D53" i="1"/>
  <c r="D57" i="1"/>
  <c r="D61" i="1"/>
  <c r="D65" i="1"/>
  <c r="D72" i="1"/>
  <c r="D76" i="1"/>
  <c r="D80" i="1"/>
  <c r="D84" i="1"/>
  <c r="D88" i="1"/>
  <c r="D100" i="1"/>
  <c r="D104" i="1"/>
  <c r="D108" i="1"/>
  <c r="D112" i="1"/>
  <c r="D116" i="1"/>
  <c r="D17" i="1"/>
  <c r="D21" i="1"/>
  <c r="G92" i="1"/>
  <c r="G84" i="1"/>
  <c r="G88" i="1"/>
  <c r="C42" i="17" l="1"/>
  <c r="C29" i="17"/>
  <c r="C43" i="17"/>
  <c r="C30" i="17"/>
  <c r="C40" i="17"/>
  <c r="C38" i="17"/>
  <c r="C35" i="17"/>
  <c r="C27" i="17"/>
  <c r="C41" i="17"/>
  <c r="C24" i="17"/>
  <c r="C25" i="17"/>
  <c r="C36" i="17"/>
  <c r="C39" i="17"/>
  <c r="C33" i="17"/>
  <c r="C37" i="17"/>
  <c r="C20" i="17"/>
  <c r="C21" i="17"/>
  <c r="E36" i="7"/>
  <c r="E42" i="7"/>
  <c r="E30" i="7"/>
  <c r="E45" i="7"/>
  <c r="E28" i="7"/>
  <c r="E38" i="7"/>
  <c r="E29" i="7"/>
  <c r="E37" i="7"/>
  <c r="E33" i="7"/>
  <c r="E43" i="7"/>
  <c r="E46" i="7"/>
  <c r="E22" i="7"/>
  <c r="E32" i="7"/>
  <c r="E31" i="7"/>
  <c r="E26" i="7"/>
  <c r="C18" i="17"/>
  <c r="E50" i="7"/>
  <c r="E39" i="7"/>
  <c r="E24" i="7"/>
  <c r="E51" i="7"/>
  <c r="E34" i="7"/>
  <c r="E25" i="7"/>
  <c r="E27" i="7"/>
  <c r="E48" i="7"/>
  <c r="AL184" i="1"/>
  <c r="AL183" i="1"/>
  <c r="AL182" i="1"/>
  <c r="I18" i="1"/>
  <c r="K21" i="1"/>
  <c r="L21" i="1"/>
  <c r="M21" i="1"/>
  <c r="N21" i="1"/>
  <c r="O21" i="1"/>
  <c r="K22" i="1"/>
  <c r="L22" i="1"/>
  <c r="M22" i="1"/>
  <c r="N22" i="1"/>
  <c r="O22" i="1"/>
  <c r="K25" i="1"/>
  <c r="L25" i="1"/>
  <c r="M25" i="1"/>
  <c r="N25" i="1"/>
  <c r="O25" i="1"/>
  <c r="K26" i="1"/>
  <c r="L26" i="1"/>
  <c r="M26" i="1"/>
  <c r="N26" i="1"/>
  <c r="O26" i="1"/>
  <c r="K29" i="1"/>
  <c r="L29" i="1"/>
  <c r="M29" i="1"/>
  <c r="N29" i="1"/>
  <c r="O29" i="1"/>
  <c r="K30" i="1"/>
  <c r="L30" i="1"/>
  <c r="M30" i="1"/>
  <c r="N30" i="1"/>
  <c r="O30" i="1"/>
  <c r="K33" i="1"/>
  <c r="L33" i="1"/>
  <c r="M33" i="1"/>
  <c r="N33" i="1"/>
  <c r="O33" i="1"/>
  <c r="K34" i="1"/>
  <c r="L34" i="1"/>
  <c r="M34" i="1"/>
  <c r="N34" i="1"/>
  <c r="O34" i="1"/>
  <c r="K37" i="1"/>
  <c r="L37" i="1"/>
  <c r="M37" i="1"/>
  <c r="N37" i="1"/>
  <c r="O37" i="1"/>
  <c r="K38" i="1"/>
  <c r="L38" i="1"/>
  <c r="M38" i="1"/>
  <c r="N38" i="1"/>
  <c r="O38" i="1"/>
  <c r="K41" i="1"/>
  <c r="L41" i="1"/>
  <c r="M41" i="1"/>
  <c r="N41" i="1"/>
  <c r="O41" i="1"/>
  <c r="K42" i="1"/>
  <c r="L42" i="1"/>
  <c r="M42" i="1"/>
  <c r="N42" i="1"/>
  <c r="O42" i="1"/>
  <c r="K45" i="1"/>
  <c r="L45" i="1"/>
  <c r="M45" i="1"/>
  <c r="N45" i="1"/>
  <c r="O45" i="1"/>
  <c r="K46" i="1"/>
  <c r="L46" i="1"/>
  <c r="M46" i="1"/>
  <c r="N46" i="1"/>
  <c r="O46" i="1"/>
  <c r="K49" i="1"/>
  <c r="L49" i="1"/>
  <c r="M49" i="1"/>
  <c r="N49" i="1"/>
  <c r="O49" i="1"/>
  <c r="K50" i="1"/>
  <c r="L50" i="1"/>
  <c r="M50" i="1"/>
  <c r="N50" i="1"/>
  <c r="O50" i="1"/>
  <c r="K53" i="1"/>
  <c r="L53" i="1"/>
  <c r="M53" i="1"/>
  <c r="N53" i="1"/>
  <c r="O53" i="1"/>
  <c r="K54" i="1"/>
  <c r="L54" i="1"/>
  <c r="M54" i="1"/>
  <c r="N54" i="1"/>
  <c r="O54" i="1"/>
  <c r="K57" i="1"/>
  <c r="L57" i="1"/>
  <c r="M57" i="1"/>
  <c r="N57" i="1"/>
  <c r="O57" i="1"/>
  <c r="K58" i="1"/>
  <c r="L58" i="1"/>
  <c r="M58" i="1"/>
  <c r="N58" i="1"/>
  <c r="O58" i="1"/>
  <c r="K61" i="1"/>
  <c r="L61" i="1"/>
  <c r="M61" i="1"/>
  <c r="N61" i="1"/>
  <c r="O61" i="1"/>
  <c r="K62" i="1"/>
  <c r="L62" i="1"/>
  <c r="M62" i="1"/>
  <c r="N62" i="1"/>
  <c r="O62" i="1"/>
  <c r="K65" i="1"/>
  <c r="L65" i="1"/>
  <c r="M65" i="1"/>
  <c r="N65" i="1"/>
  <c r="O65" i="1"/>
  <c r="K66" i="1"/>
  <c r="L66" i="1"/>
  <c r="M66" i="1"/>
  <c r="N66" i="1"/>
  <c r="O66" i="1"/>
  <c r="K72" i="1"/>
  <c r="L72" i="1"/>
  <c r="M72" i="1"/>
  <c r="N72" i="1"/>
  <c r="O72" i="1"/>
  <c r="K73" i="1"/>
  <c r="L73" i="1"/>
  <c r="M73" i="1"/>
  <c r="N73" i="1"/>
  <c r="O73" i="1"/>
  <c r="K76" i="1"/>
  <c r="L76" i="1"/>
  <c r="M76" i="1"/>
  <c r="N76" i="1"/>
  <c r="O76" i="1"/>
  <c r="K77" i="1"/>
  <c r="L77" i="1"/>
  <c r="M77" i="1"/>
  <c r="N77" i="1"/>
  <c r="O77" i="1"/>
  <c r="K80" i="1"/>
  <c r="L80" i="1"/>
  <c r="M80" i="1"/>
  <c r="N80" i="1"/>
  <c r="O80" i="1"/>
  <c r="K81" i="1"/>
  <c r="L81" i="1"/>
  <c r="M81" i="1"/>
  <c r="N81" i="1"/>
  <c r="O81" i="1"/>
  <c r="K84" i="1"/>
  <c r="L84" i="1"/>
  <c r="M84" i="1"/>
  <c r="N84" i="1"/>
  <c r="O84" i="1"/>
  <c r="K85" i="1"/>
  <c r="L85" i="1"/>
  <c r="M85" i="1"/>
  <c r="N85" i="1"/>
  <c r="O85" i="1"/>
  <c r="K88" i="1"/>
  <c r="L88" i="1"/>
  <c r="M88" i="1"/>
  <c r="N88" i="1"/>
  <c r="O88" i="1"/>
  <c r="K89" i="1"/>
  <c r="L89" i="1"/>
  <c r="M89" i="1"/>
  <c r="N89" i="1"/>
  <c r="O89" i="1"/>
  <c r="K92" i="1"/>
  <c r="L92" i="1"/>
  <c r="M92" i="1"/>
  <c r="N92" i="1"/>
  <c r="O92" i="1"/>
  <c r="K93" i="1"/>
  <c r="L93" i="1"/>
  <c r="M93" i="1"/>
  <c r="N93" i="1"/>
  <c r="O93" i="1"/>
  <c r="K96" i="1"/>
  <c r="L96" i="1"/>
  <c r="M96" i="1"/>
  <c r="N96" i="1"/>
  <c r="O96" i="1"/>
  <c r="K97" i="1"/>
  <c r="L97" i="1"/>
  <c r="M97" i="1"/>
  <c r="N97" i="1"/>
  <c r="O97" i="1"/>
  <c r="K100" i="1"/>
  <c r="L100" i="1"/>
  <c r="M100" i="1"/>
  <c r="N100" i="1"/>
  <c r="O100" i="1"/>
  <c r="K101" i="1"/>
  <c r="L101" i="1"/>
  <c r="M101" i="1"/>
  <c r="N101" i="1"/>
  <c r="O101" i="1"/>
  <c r="K104" i="1"/>
  <c r="L104" i="1"/>
  <c r="M104" i="1"/>
  <c r="N104" i="1"/>
  <c r="O104" i="1"/>
  <c r="K105" i="1"/>
  <c r="L105" i="1"/>
  <c r="M105" i="1"/>
  <c r="N105" i="1"/>
  <c r="O105" i="1"/>
  <c r="K108" i="1"/>
  <c r="L108" i="1"/>
  <c r="M108" i="1"/>
  <c r="N108" i="1"/>
  <c r="O108" i="1"/>
  <c r="K109" i="1"/>
  <c r="L109" i="1"/>
  <c r="M109" i="1"/>
  <c r="N109" i="1"/>
  <c r="O109" i="1"/>
  <c r="K112" i="1"/>
  <c r="L112" i="1"/>
  <c r="M112" i="1"/>
  <c r="N112" i="1"/>
  <c r="O112" i="1"/>
  <c r="K113" i="1"/>
  <c r="L113" i="1"/>
  <c r="M113" i="1"/>
  <c r="N113" i="1"/>
  <c r="O113" i="1"/>
  <c r="K116" i="1"/>
  <c r="L116" i="1"/>
  <c r="M116" i="1"/>
  <c r="N116" i="1"/>
  <c r="O116" i="1"/>
  <c r="K117" i="1"/>
  <c r="L117" i="1"/>
  <c r="M117" i="1"/>
  <c r="N117" i="1"/>
  <c r="O117" i="1"/>
  <c r="O18" i="1"/>
  <c r="O17" i="1"/>
  <c r="N18" i="1"/>
  <c r="N17" i="1"/>
  <c r="M18" i="1"/>
  <c r="M17" i="1"/>
  <c r="L18" i="1"/>
  <c r="L17" i="1"/>
  <c r="K18" i="1"/>
  <c r="K17" i="1"/>
  <c r="R17" i="1" l="1"/>
  <c r="G48" i="7" s="1"/>
  <c r="R72" i="1"/>
  <c r="G50" i="7" s="1"/>
  <c r="R29" i="1"/>
  <c r="G22" i="7" s="1"/>
  <c r="R80" i="1"/>
  <c r="G35" i="7" s="1"/>
  <c r="R65" i="1"/>
  <c r="G39" i="7" s="1"/>
  <c r="R57" i="1"/>
  <c r="G24" i="7" s="1"/>
  <c r="R45" i="1"/>
  <c r="G32" i="7" s="1"/>
  <c r="R37" i="1"/>
  <c r="G26" i="7" s="1"/>
  <c r="Q84" i="1"/>
  <c r="F28" i="7" s="1"/>
  <c r="Q80" i="1"/>
  <c r="F35" i="7" s="1"/>
  <c r="Q72" i="1"/>
  <c r="F50" i="7" s="1"/>
  <c r="Q65" i="1"/>
  <c r="F39" i="7" s="1"/>
  <c r="Q57" i="1"/>
  <c r="F24" i="7" s="1"/>
  <c r="Q53" i="1"/>
  <c r="F38" i="7" s="1"/>
  <c r="Q45" i="1"/>
  <c r="F32" i="7" s="1"/>
  <c r="Q37" i="1"/>
  <c r="F26" i="7" s="1"/>
  <c r="Q29" i="1"/>
  <c r="F22" i="7" s="1"/>
  <c r="R84" i="1"/>
  <c r="G28" i="7" s="1"/>
  <c r="R53" i="1"/>
  <c r="G38" i="7" s="1"/>
  <c r="R96" i="1"/>
  <c r="G33" i="7" s="1"/>
  <c r="R76" i="1"/>
  <c r="G31" i="7" s="1"/>
  <c r="R61" i="1"/>
  <c r="G51" i="7" s="1"/>
  <c r="R49" i="1"/>
  <c r="G34" i="7" s="1"/>
  <c r="R41" i="1"/>
  <c r="G30" i="7" s="1"/>
  <c r="R33" i="1"/>
  <c r="G23" i="7" s="1"/>
  <c r="R25" i="1"/>
  <c r="G25" i="7" s="1"/>
  <c r="Q76" i="1"/>
  <c r="F31" i="7" s="1"/>
  <c r="Q61" i="1"/>
  <c r="F51" i="7" s="1"/>
  <c r="Q49" i="1"/>
  <c r="F34" i="7" s="1"/>
  <c r="Q41" i="1"/>
  <c r="F30" i="7" s="1"/>
  <c r="Q33" i="1"/>
  <c r="F23" i="7" s="1"/>
  <c r="Q25" i="1"/>
  <c r="F25" i="7" s="1"/>
  <c r="R104" i="1"/>
  <c r="G36" i="7" s="1"/>
  <c r="R88" i="1"/>
  <c r="G42" i="7" s="1"/>
  <c r="Q104" i="1"/>
  <c r="F36" i="7" s="1"/>
  <c r="Q96" i="1"/>
  <c r="F33" i="7" s="1"/>
  <c r="Q88" i="1"/>
  <c r="F42" i="7" s="1"/>
  <c r="R116" i="1"/>
  <c r="G45" i="7" s="1"/>
  <c r="R108" i="1"/>
  <c r="G43" i="7" s="1"/>
  <c r="R100" i="1"/>
  <c r="G29" i="7" s="1"/>
  <c r="R92" i="1"/>
  <c r="G46" i="7" s="1"/>
  <c r="R112" i="1"/>
  <c r="G37" i="7" s="1"/>
  <c r="Q112" i="1"/>
  <c r="F37" i="7" s="1"/>
  <c r="Q116" i="1"/>
  <c r="F45" i="7" s="1"/>
  <c r="Q108" i="1"/>
  <c r="F43" i="7" s="1"/>
  <c r="Q100" i="1"/>
  <c r="F29" i="7" s="1"/>
  <c r="Q92" i="1"/>
  <c r="F46" i="7" s="1"/>
  <c r="Q17" i="1"/>
  <c r="F48" i="7" s="1"/>
  <c r="R21" i="1"/>
  <c r="G27" i="7" s="1"/>
  <c r="Q21" i="1"/>
  <c r="F27" i="7" s="1"/>
  <c r="U65" i="1" l="1"/>
  <c r="U57" i="1"/>
  <c r="U116" i="1"/>
  <c r="U100" i="1"/>
  <c r="U96" i="1"/>
  <c r="U88" i="1"/>
  <c r="U84" i="1"/>
  <c r="U80" i="1"/>
  <c r="H35" i="7" s="1"/>
  <c r="U76" i="1"/>
  <c r="U72" i="1"/>
  <c r="U49" i="1"/>
  <c r="U45" i="1"/>
  <c r="U37" i="1"/>
  <c r="U29" i="1"/>
  <c r="U25" i="1"/>
  <c r="U112" i="1"/>
  <c r="U17" i="1"/>
  <c r="U92" i="1"/>
  <c r="U104" i="1"/>
  <c r="U33" i="1"/>
  <c r="H23" i="7" s="1"/>
  <c r="U61" i="1"/>
  <c r="H51" i="7" s="1"/>
  <c r="U41" i="1"/>
  <c r="H30" i="7" s="1"/>
  <c r="U53" i="1"/>
  <c r="H38" i="7" s="1"/>
  <c r="U108" i="1"/>
  <c r="H43" i="7" s="1"/>
  <c r="U21" i="1"/>
  <c r="T72" i="1" l="1"/>
  <c r="H50" i="7"/>
  <c r="D44" i="17" s="1"/>
  <c r="T87" i="1"/>
  <c r="H42" i="7"/>
  <c r="V84" i="1"/>
  <c r="H28" i="7"/>
  <c r="U97" i="1"/>
  <c r="H33" i="7"/>
  <c r="V100" i="1"/>
  <c r="H29" i="7"/>
  <c r="U113" i="1"/>
  <c r="H37" i="7"/>
  <c r="T104" i="1"/>
  <c r="H36" i="7"/>
  <c r="V93" i="1"/>
  <c r="H46" i="7"/>
  <c r="U82" i="1"/>
  <c r="T76" i="1"/>
  <c r="H31" i="7"/>
  <c r="U66" i="1"/>
  <c r="H39" i="7"/>
  <c r="T56" i="1"/>
  <c r="H24" i="7"/>
  <c r="T51" i="1"/>
  <c r="H34" i="7"/>
  <c r="T44" i="1"/>
  <c r="H32" i="7"/>
  <c r="T39" i="1"/>
  <c r="H26" i="7"/>
  <c r="V29" i="1"/>
  <c r="H22" i="7"/>
  <c r="T24" i="1"/>
  <c r="H25" i="7"/>
  <c r="T20" i="1"/>
  <c r="H27" i="7"/>
  <c r="V116" i="1"/>
  <c r="H45" i="7"/>
  <c r="D46" i="17" s="1"/>
  <c r="V19" i="1"/>
  <c r="H48" i="7"/>
  <c r="T97" i="1"/>
  <c r="V97" i="1"/>
  <c r="T96" i="1"/>
  <c r="U58" i="1"/>
  <c r="T58" i="1"/>
  <c r="V95" i="1"/>
  <c r="U98" i="1"/>
  <c r="V98" i="1"/>
  <c r="V96" i="1"/>
  <c r="T95" i="1"/>
  <c r="T98" i="1"/>
  <c r="V78" i="1"/>
  <c r="U73" i="1"/>
  <c r="U74" i="1"/>
  <c r="V74" i="1"/>
  <c r="U71" i="1"/>
  <c r="V59" i="1"/>
  <c r="T57" i="1"/>
  <c r="V56" i="1"/>
  <c r="U111" i="1"/>
  <c r="V113" i="1"/>
  <c r="V112" i="1"/>
  <c r="V87" i="1"/>
  <c r="U90" i="1"/>
  <c r="T89" i="1"/>
  <c r="T78" i="1"/>
  <c r="V72" i="1"/>
  <c r="V71" i="1"/>
  <c r="V66" i="1"/>
  <c r="U67" i="1"/>
  <c r="U59" i="1"/>
  <c r="T59" i="1"/>
  <c r="V58" i="1"/>
  <c r="U56" i="1"/>
  <c r="V57" i="1"/>
  <c r="T116" i="1"/>
  <c r="V118" i="1"/>
  <c r="V105" i="1"/>
  <c r="T83" i="1"/>
  <c r="T71" i="1"/>
  <c r="V64" i="1"/>
  <c r="V67" i="1"/>
  <c r="V65" i="1"/>
  <c r="T66" i="1"/>
  <c r="U64" i="1"/>
  <c r="T64" i="1"/>
  <c r="T67" i="1"/>
  <c r="T65" i="1"/>
  <c r="V36" i="1"/>
  <c r="V38" i="1"/>
  <c r="V39" i="1"/>
  <c r="T36" i="1"/>
  <c r="U36" i="1"/>
  <c r="T38" i="1"/>
  <c r="U39" i="1"/>
  <c r="U38" i="1"/>
  <c r="V37" i="1"/>
  <c r="T37" i="1"/>
  <c r="U115" i="1"/>
  <c r="U118" i="1"/>
  <c r="T117" i="1"/>
  <c r="T115" i="1"/>
  <c r="V115" i="1"/>
  <c r="V117" i="1"/>
  <c r="T118" i="1"/>
  <c r="U117" i="1"/>
  <c r="T112" i="1"/>
  <c r="V111" i="1"/>
  <c r="T114" i="1"/>
  <c r="T111" i="1"/>
  <c r="U114" i="1"/>
  <c r="T113" i="1"/>
  <c r="V88" i="1"/>
  <c r="U87" i="1"/>
  <c r="T90" i="1"/>
  <c r="V89" i="1"/>
  <c r="U89" i="1"/>
  <c r="T88" i="1"/>
  <c r="V90" i="1"/>
  <c r="U83" i="1"/>
  <c r="T86" i="1"/>
  <c r="V76" i="1"/>
  <c r="T74" i="1"/>
  <c r="V73" i="1"/>
  <c r="T73" i="1"/>
  <c r="T49" i="1"/>
  <c r="T29" i="1"/>
  <c r="V30" i="1"/>
  <c r="V28" i="1"/>
  <c r="U30" i="1"/>
  <c r="T31" i="1"/>
  <c r="U28" i="1"/>
  <c r="T28" i="1"/>
  <c r="U31" i="1"/>
  <c r="V24" i="1"/>
  <c r="T103" i="1"/>
  <c r="V102" i="1"/>
  <c r="T101" i="1"/>
  <c r="T100" i="1"/>
  <c r="U99" i="1"/>
  <c r="U101" i="1"/>
  <c r="V101" i="1"/>
  <c r="U102" i="1"/>
  <c r="T102" i="1"/>
  <c r="T99" i="1"/>
  <c r="V99" i="1"/>
  <c r="U95" i="1"/>
  <c r="T84" i="1"/>
  <c r="V85" i="1"/>
  <c r="U85" i="1"/>
  <c r="V86" i="1"/>
  <c r="U86" i="1"/>
  <c r="V83" i="1"/>
  <c r="T85" i="1"/>
  <c r="T81" i="1"/>
  <c r="V80" i="1"/>
  <c r="U81" i="1"/>
  <c r="U79" i="1"/>
  <c r="T80" i="1"/>
  <c r="T79" i="1"/>
  <c r="V81" i="1"/>
  <c r="T82" i="1"/>
  <c r="V79" i="1"/>
  <c r="V82" i="1"/>
  <c r="T77" i="1"/>
  <c r="U75" i="1"/>
  <c r="U77" i="1"/>
  <c r="V77" i="1"/>
  <c r="V75" i="1"/>
  <c r="T75" i="1"/>
  <c r="U78" i="1"/>
  <c r="V48" i="1"/>
  <c r="U50" i="1"/>
  <c r="T48" i="1"/>
  <c r="V49" i="1"/>
  <c r="T50" i="1"/>
  <c r="V51" i="1"/>
  <c r="U48" i="1"/>
  <c r="T47" i="1"/>
  <c r="V44" i="1"/>
  <c r="U47" i="1"/>
  <c r="V46" i="1"/>
  <c r="V47" i="1"/>
  <c r="V45" i="1"/>
  <c r="U44" i="1"/>
  <c r="U46" i="1"/>
  <c r="T45" i="1"/>
  <c r="T46" i="1"/>
  <c r="T30" i="1"/>
  <c r="V31" i="1"/>
  <c r="U27" i="1"/>
  <c r="V114" i="1"/>
  <c r="T106" i="1"/>
  <c r="T92" i="1"/>
  <c r="T94" i="1"/>
  <c r="U94" i="1"/>
  <c r="V91" i="1"/>
  <c r="U93" i="1"/>
  <c r="V92" i="1"/>
  <c r="T91" i="1"/>
  <c r="U91" i="1"/>
  <c r="T93" i="1"/>
  <c r="V94" i="1"/>
  <c r="V50" i="1"/>
  <c r="U51" i="1"/>
  <c r="T25" i="1"/>
  <c r="V26" i="1"/>
  <c r="V27" i="1"/>
  <c r="V25" i="1"/>
  <c r="U26" i="1"/>
  <c r="U24" i="1"/>
  <c r="T26" i="1"/>
  <c r="T27" i="1"/>
  <c r="V21" i="1"/>
  <c r="U20" i="1"/>
  <c r="U22" i="1"/>
  <c r="V23" i="1"/>
  <c r="V20" i="1"/>
  <c r="V22" i="1"/>
  <c r="U16" i="1"/>
  <c r="V17" i="1"/>
  <c r="T17" i="1"/>
  <c r="T18" i="1"/>
  <c r="V18" i="1"/>
  <c r="U18" i="1"/>
  <c r="T16" i="1"/>
  <c r="T19" i="1"/>
  <c r="U19" i="1"/>
  <c r="V16" i="1"/>
  <c r="U103" i="1"/>
  <c r="U106" i="1"/>
  <c r="T40" i="1"/>
  <c r="V42" i="1"/>
  <c r="T41" i="1"/>
  <c r="V40" i="1"/>
  <c r="U43" i="1"/>
  <c r="T43" i="1"/>
  <c r="U42" i="1"/>
  <c r="V43" i="1"/>
  <c r="U40" i="1"/>
  <c r="T42" i="1"/>
  <c r="V41" i="1"/>
  <c r="T105" i="1"/>
  <c r="V106" i="1"/>
  <c r="V104" i="1"/>
  <c r="T61" i="1"/>
  <c r="T63" i="1"/>
  <c r="V63" i="1"/>
  <c r="V61" i="1"/>
  <c r="V60" i="1"/>
  <c r="V62" i="1"/>
  <c r="U62" i="1"/>
  <c r="U63" i="1"/>
  <c r="U60" i="1"/>
  <c r="T62" i="1"/>
  <c r="T60" i="1"/>
  <c r="U105" i="1"/>
  <c r="V103" i="1"/>
  <c r="T53" i="1"/>
  <c r="V54" i="1"/>
  <c r="U52" i="1"/>
  <c r="V55" i="1"/>
  <c r="U55" i="1"/>
  <c r="T55" i="1"/>
  <c r="T52" i="1"/>
  <c r="V52" i="1"/>
  <c r="U54" i="1"/>
  <c r="T54" i="1"/>
  <c r="V53" i="1"/>
  <c r="T32" i="1"/>
  <c r="V35" i="1"/>
  <c r="U34" i="1"/>
  <c r="V32" i="1"/>
  <c r="T34" i="1"/>
  <c r="V34" i="1"/>
  <c r="V33" i="1"/>
  <c r="T33" i="1"/>
  <c r="U35" i="1"/>
  <c r="U32" i="1"/>
  <c r="T35" i="1"/>
  <c r="U23" i="1"/>
  <c r="T23" i="1"/>
  <c r="T22" i="1"/>
  <c r="T21" i="1"/>
  <c r="U109" i="1"/>
  <c r="U107" i="1"/>
  <c r="T109" i="1"/>
  <c r="T108" i="1"/>
  <c r="T110" i="1"/>
  <c r="T107" i="1"/>
  <c r="V107" i="1"/>
  <c r="V110" i="1"/>
  <c r="V108" i="1"/>
  <c r="U110" i="1"/>
  <c r="V109" i="1"/>
  <c r="D45" i="17" l="1"/>
  <c r="D42" i="17"/>
  <c r="D43" i="17"/>
  <c r="D41" i="17"/>
  <c r="D39" i="17"/>
  <c r="D40" i="17"/>
  <c r="D38" i="17"/>
  <c r="D37" i="17"/>
  <c r="D36" i="17"/>
  <c r="D35" i="17"/>
  <c r="D29" i="17"/>
  <c r="D17" i="17"/>
  <c r="D34" i="17"/>
  <c r="D19" i="17"/>
  <c r="D31" i="17"/>
  <c r="D33" i="17"/>
  <c r="D30" i="17"/>
  <c r="D27" i="17"/>
  <c r="D28" i="17"/>
  <c r="D26" i="17"/>
  <c r="D32" i="17"/>
  <c r="D18" i="17"/>
  <c r="D20" i="17"/>
  <c r="D22" i="17"/>
  <c r="D24" i="17"/>
  <c r="D25" i="17"/>
  <c r="D23" i="17"/>
  <c r="D21" i="17"/>
  <c r="K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Durben</author>
  </authors>
  <commentList>
    <comment ref="AJ13" authorId="0" shapeId="0" xr:uid="{8A2ABC8E-36A7-4069-9E4C-B3FD83689BCA}">
      <text>
        <r>
          <rPr>
            <b/>
            <sz val="9"/>
            <color indexed="81"/>
            <rFont val="Tahoma"/>
            <family val="2"/>
          </rPr>
          <t>Peter Durben:</t>
        </r>
        <r>
          <rPr>
            <sz val="9"/>
            <color indexed="81"/>
            <rFont val="Tahoma"/>
            <family val="2"/>
          </rPr>
          <t xml:space="preserve">
World records no longer exist per ISSF.</t>
        </r>
      </text>
    </comment>
  </commentList>
</comments>
</file>

<file path=xl/sharedStrings.xml><?xml version="1.0" encoding="utf-8"?>
<sst xmlns="http://schemas.openxmlformats.org/spreadsheetml/2006/main" count="26590" uniqueCount="333">
  <si>
    <t>Athlete</t>
  </si>
  <si>
    <t>Scores</t>
  </si>
  <si>
    <t>Total</t>
  </si>
  <si>
    <t>Counted</t>
  </si>
  <si>
    <t>Ranking</t>
  </si>
  <si>
    <t>Points</t>
  </si>
  <si>
    <t>Average</t>
  </si>
  <si>
    <t>Score</t>
  </si>
  <si>
    <t>Bonus</t>
  </si>
  <si>
    <t>World Achievement Bonus Points</t>
  </si>
  <si>
    <t>Olympic</t>
  </si>
  <si>
    <t>Games</t>
  </si>
  <si>
    <t>ABP</t>
  </si>
  <si>
    <t>World</t>
  </si>
  <si>
    <t xml:space="preserve">World </t>
  </si>
  <si>
    <t>Record</t>
  </si>
  <si>
    <t>WR</t>
  </si>
  <si>
    <t>Year</t>
  </si>
  <si>
    <t>August</t>
  </si>
  <si>
    <t>Month</t>
  </si>
  <si>
    <t>Olympics</t>
  </si>
  <si>
    <t>Event 8</t>
  </si>
  <si>
    <t>Event 9</t>
  </si>
  <si>
    <t>Event 10</t>
  </si>
  <si>
    <t>Event 11</t>
  </si>
  <si>
    <t>Event 12</t>
  </si>
  <si>
    <t>Event 13</t>
  </si>
  <si>
    <t>Event 14</t>
  </si>
  <si>
    <t>Event 15</t>
  </si>
  <si>
    <t>Event 16</t>
  </si>
  <si>
    <t>Event 17</t>
  </si>
  <si>
    <t>Event 18</t>
  </si>
  <si>
    <t>Event 19</t>
  </si>
  <si>
    <t>Event 20</t>
  </si>
  <si>
    <t>Athlete Name</t>
  </si>
  <si>
    <t>Number</t>
  </si>
  <si>
    <t>Top 5 Scores and Match ABP</t>
  </si>
  <si>
    <t>Achievement</t>
  </si>
  <si>
    <t>WAG1</t>
  </si>
  <si>
    <t>WAG2</t>
  </si>
  <si>
    <t>WAG3</t>
  </si>
  <si>
    <t>Event 21</t>
  </si>
  <si>
    <t>Event 22</t>
  </si>
  <si>
    <t>Event 23</t>
  </si>
  <si>
    <t>Event 24</t>
  </si>
  <si>
    <t>Event 25</t>
  </si>
  <si>
    <t>Event 26</t>
  </si>
  <si>
    <t>Event 27</t>
  </si>
  <si>
    <t>Event 28</t>
  </si>
  <si>
    <t>Event 29</t>
  </si>
  <si>
    <t>Event 30</t>
  </si>
  <si>
    <t>Champ</t>
  </si>
  <si>
    <t>Note 1:</t>
  </si>
  <si>
    <t>Note 2:</t>
  </si>
  <si>
    <t>Note 3:</t>
  </si>
  <si>
    <t xml:space="preserve">Top 5 Scores and Match Achievement Bonus Points (ABP) used for the Ranking Score </t>
  </si>
  <si>
    <t>Delete Scores and ABP after 1 year (at end of month in which score was posted)</t>
  </si>
  <si>
    <t>SUMMARY OF RANKING POINTS</t>
  </si>
  <si>
    <t>Ranking Points List</t>
  </si>
  <si>
    <t>Men's Air Rifle</t>
  </si>
  <si>
    <t>Ranking Points = Average Score Points  + Achievement Bonus Points</t>
  </si>
  <si>
    <t>Achievement Bonus Point (ABP) Chart</t>
  </si>
  <si>
    <t>Ranking Match ABP. Top 5 used for Ranking. See Note 1.</t>
  </si>
  <si>
    <t>World ABP in addition to the Top 5 Ranking Match ABP. See Notes 1-6.</t>
  </si>
  <si>
    <t>World Cup</t>
  </si>
  <si>
    <t>Continental Champs</t>
  </si>
  <si>
    <t>ISSF Grand Prix/President's Cup</t>
  </si>
  <si>
    <t>Other Intl Matches</t>
  </si>
  <si>
    <t>USASNC/WAG</t>
  </si>
  <si>
    <t>Other Domestic Matches</t>
  </si>
  <si>
    <t>Olympics (Notes 1, 2)</t>
  </si>
  <si>
    <t>World Champs (Note 1, 3)</t>
  </si>
  <si>
    <t>ISSF World Rank 1-10 (Note 4)</t>
  </si>
  <si>
    <t>ISSF World Rank 11-20 (Note 4)</t>
  </si>
  <si>
    <t>ISSF World Rank 21-30 (Note 4)</t>
  </si>
  <si>
    <t>ISSF World Record (Note 5)</t>
  </si>
  <si>
    <t>World Record Score (Note 6)</t>
  </si>
  <si>
    <t>1st Place</t>
  </si>
  <si>
    <t>2nd Place</t>
  </si>
  <si>
    <t>3rd Place</t>
  </si>
  <si>
    <t>4th Place</t>
  </si>
  <si>
    <t>5th Place</t>
  </si>
  <si>
    <t>6th Place</t>
  </si>
  <si>
    <t>7th Place</t>
  </si>
  <si>
    <t>8th Place</t>
  </si>
  <si>
    <t>Note 3: World Championship ABP are full value through Oct 2023, half value until the 2024 Olympics</t>
  </si>
  <si>
    <t>Note 4: World Ranking ABP valid while ranked by the ISSF</t>
  </si>
  <si>
    <t>Note 5: ISSF World Record ABP are full value for 1st year, half value for 2nd year</t>
  </si>
  <si>
    <t>Note 6: Equivalent World Record Score (posted in a Ranking Match, not counted by ISSF) ABP valid for 1 year</t>
  </si>
  <si>
    <t>Note 1: Half ABP points awarded to each member of Air Rifle Mixed Team in Olympics, World Championships, and World Cups</t>
  </si>
  <si>
    <t>Note 2: Olympic ABP are full value through Aug 2022, half value until the 2023 World Championships</t>
  </si>
  <si>
    <t>ABP are valid for 1 year unless otherwise specified in Notes 1-6</t>
  </si>
  <si>
    <t xml:space="preserve">   ENTER NAMES, SCORES, AND ABP IN THIS SECTION</t>
  </si>
  <si>
    <t>ENTER NAMES, SCORES, AND ABP IN THIS SECTION</t>
  </si>
  <si>
    <t>ENTER DATA IN THE BLUE BORDERED SECTION, NOT HERE</t>
  </si>
  <si>
    <t>P</t>
  </si>
  <si>
    <t>Note 6:</t>
  </si>
  <si>
    <t>Note 4:</t>
  </si>
  <si>
    <t>Note 5:</t>
  </si>
  <si>
    <t>Women's Air Rifle</t>
  </si>
  <si>
    <t>Men's Smallbore</t>
  </si>
  <si>
    <t>Women's Smallbore</t>
  </si>
  <si>
    <t xml:space="preserve">National Team Ranking Points = </t>
  </si>
  <si>
    <t xml:space="preserve">National Development Team Ranking Points = </t>
  </si>
  <si>
    <t xml:space="preserve">Threshold Needed to Start on Ranking List = </t>
  </si>
  <si>
    <t>Event 2</t>
  </si>
  <si>
    <t>Event 3</t>
  </si>
  <si>
    <t>Event 4</t>
  </si>
  <si>
    <t>Event 5</t>
  </si>
  <si>
    <t>Event 6</t>
  </si>
  <si>
    <t>Event 7</t>
  </si>
  <si>
    <t>Event 31</t>
  </si>
  <si>
    <t>Event 32</t>
  </si>
  <si>
    <t>Event 33</t>
  </si>
  <si>
    <t>USA Shooting Rifle Rankings</t>
  </si>
  <si>
    <t>NT/NDT Ranking valid after a minimum of 5 scores are posted</t>
  </si>
  <si>
    <t>or 3 scores from USAS Winter Airgun Nationals</t>
  </si>
  <si>
    <t>NT Ranking Points = 627.03</t>
  </si>
  <si>
    <t>NT Ranking Points = 627.50</t>
  </si>
  <si>
    <t>NDT Ranking Points = 625.65</t>
  </si>
  <si>
    <t>NDT Ranking Points = 625.55</t>
  </si>
  <si>
    <t>Rank</t>
  </si>
  <si>
    <t>Name</t>
  </si>
  <si>
    <t>Ave</t>
  </si>
  <si>
    <t>Patrick Sunderman</t>
  </si>
  <si>
    <t>NT Ranking Points = 588.00</t>
  </si>
  <si>
    <t>NDT Ranking Points = 584.00</t>
  </si>
  <si>
    <t xml:space="preserve">INSTRUCTIONS: </t>
  </si>
  <si>
    <t>1. No need to enter information on this form. Information will auto-populate from the Data Forms</t>
  </si>
  <si>
    <t>2. Sort columns on the Ranking Points (highest to lowest sort) to get the current ranking</t>
  </si>
  <si>
    <t>3. Color in each row based on Ranking Points relative to NT and NDT standards</t>
  </si>
  <si>
    <t xml:space="preserve">Note: Only ABP counted in 2021 3x40 matches </t>
  </si>
  <si>
    <t>Event</t>
  </si>
  <si>
    <t>Date</t>
  </si>
  <si>
    <t>Will Shaner</t>
  </si>
  <si>
    <t>Lucas Kozeniesky</t>
  </si>
  <si>
    <t>Note 2</t>
  </si>
  <si>
    <t>Tim Sherry</t>
  </si>
  <si>
    <t>Ivan Roe</t>
  </si>
  <si>
    <t>Rylan Kissell</t>
  </si>
  <si>
    <t>Brandon Muske</t>
  </si>
  <si>
    <t>Levi Clark</t>
  </si>
  <si>
    <t>Scott Rockett</t>
  </si>
  <si>
    <t>Matt Sanchez</t>
  </si>
  <si>
    <t>Peter Fiori</t>
  </si>
  <si>
    <t>Olympic Team</t>
  </si>
  <si>
    <t>&lt; 5 Scores</t>
  </si>
  <si>
    <t>Not Enough Scores to be Ranked</t>
  </si>
  <si>
    <t>Minimum Scores to Start in the Ranking</t>
  </si>
  <si>
    <t>Smallbore = 580</t>
  </si>
  <si>
    <t>Qualified for Ranking</t>
  </si>
  <si>
    <t>All Scores posted after the first minimum score will count toward Ranking</t>
  </si>
  <si>
    <t>Minimum Score to Start in the Ranking: Smallbore = 580</t>
  </si>
  <si>
    <t>Minimum Score to Start in the Ranking: Air Rifle = 623.0</t>
  </si>
  <si>
    <t>Mary Tucker</t>
  </si>
  <si>
    <t>Ali Weisz</t>
  </si>
  <si>
    <t>Sagen Maddalena</t>
  </si>
  <si>
    <t>Sarah Beard</t>
  </si>
  <si>
    <t>Ginny Thrasher</t>
  </si>
  <si>
    <t>Natalie Perrin</t>
  </si>
  <si>
    <t>Katie Zaun</t>
  </si>
  <si>
    <t>Stephanie Allan</t>
  </si>
  <si>
    <t>Emme Walrath</t>
  </si>
  <si>
    <t>Jeanne Haverhill</t>
  </si>
  <si>
    <t>Peninah D'Souza</t>
  </si>
  <si>
    <t>Kristen Hemphill</t>
  </si>
  <si>
    <t>Abigail Gordon</t>
  </si>
  <si>
    <t>Addy Burrow</t>
  </si>
  <si>
    <t>Camryn Camp</t>
  </si>
  <si>
    <t>Lauren Hurley</t>
  </si>
  <si>
    <t>Nick Mowrer</t>
  </si>
  <si>
    <t>Braden Peiser</t>
  </si>
  <si>
    <t>Chance Cover</t>
  </si>
  <si>
    <t>Morgan Kreb</t>
  </si>
  <si>
    <t>Cecelia Ossi</t>
  </si>
  <si>
    <t>Julianna Hays</t>
  </si>
  <si>
    <t>Hannah Black</t>
  </si>
  <si>
    <t>Jared Desrosiers</t>
  </si>
  <si>
    <t xml:space="preserve"> </t>
  </si>
  <si>
    <t>Malori Brown</t>
  </si>
  <si>
    <t>NCAA Champ</t>
  </si>
  <si>
    <t>&lt;5 scores</t>
  </si>
  <si>
    <t>Anne White</t>
  </si>
  <si>
    <t>Andre Gross</t>
  </si>
  <si>
    <t>Marleigh Duncan</t>
  </si>
  <si>
    <t>Air Rifle = 623.0</t>
  </si>
  <si>
    <t>Martina Gratz</t>
  </si>
  <si>
    <t>Kristen Derting</t>
  </si>
  <si>
    <t>May</t>
  </si>
  <si>
    <t>Clarissa Layland</t>
  </si>
  <si>
    <t>Elijah Spencer</t>
  </si>
  <si>
    <t>Kayla Kalenza</t>
  </si>
  <si>
    <t>Gavin Perkowski</t>
  </si>
  <si>
    <t>June</t>
  </si>
  <si>
    <t>Kellen McAferty</t>
  </si>
  <si>
    <t>John Blanton</t>
  </si>
  <si>
    <t>Tyler Wee</t>
  </si>
  <si>
    <t>Gavin Barnick</t>
  </si>
  <si>
    <t>Nathan Wehrlan</t>
  </si>
  <si>
    <t>Richard Clark</t>
  </si>
  <si>
    <t>Dylan Gregory</t>
  </si>
  <si>
    <t>Katrina Demerle</t>
  </si>
  <si>
    <t>Max Duncan</t>
  </si>
  <si>
    <t>Bremen Butler</t>
  </si>
  <si>
    <t>Elizabeth Probst</t>
  </si>
  <si>
    <t>Gracie Dinh</t>
  </si>
  <si>
    <t>Molly McGhin</t>
  </si>
  <si>
    <t>Isabella Baldwin</t>
  </si>
  <si>
    <t>Claudia Muzik</t>
  </si>
  <si>
    <t>Lara Spanic</t>
  </si>
  <si>
    <t>July</t>
  </si>
  <si>
    <t xml:space="preserve">  </t>
  </si>
  <si>
    <t>Note 5</t>
  </si>
  <si>
    <t>Maddalena's 4th place World Championship ABP points (2 pts) are full value through Oct 2023, half value until the 2024 Olympics</t>
  </si>
  <si>
    <t>Weisz's 1st place World Championship ABP points (4 pts) are full value through Oct 2023, half value until the 2024 Olympics</t>
  </si>
  <si>
    <t>OTC PTO</t>
  </si>
  <si>
    <t>Megan Torrence</t>
  </si>
  <si>
    <t>President Cup</t>
  </si>
  <si>
    <t>December</t>
  </si>
  <si>
    <t>Mikole Hogan</t>
  </si>
  <si>
    <t>Emma Pereira</t>
  </si>
  <si>
    <t>Andrew Duross</t>
  </si>
  <si>
    <t>Charlotte Mick</t>
  </si>
  <si>
    <t>January</t>
  </si>
  <si>
    <t>Scott Patterson</t>
  </si>
  <si>
    <t>Eley Open 1</t>
  </si>
  <si>
    <t>Eley Open 2</t>
  </si>
  <si>
    <t>Eley Open 3</t>
  </si>
  <si>
    <t>Eley Open 4</t>
  </si>
  <si>
    <t>Eley Open 5</t>
  </si>
  <si>
    <t>Eley Open 6</t>
  </si>
  <si>
    <t>Eley Open 7</t>
  </si>
  <si>
    <t>Janyary</t>
  </si>
  <si>
    <t>Elva 1</t>
  </si>
  <si>
    <t>Elva 2</t>
  </si>
  <si>
    <t>Januray</t>
  </si>
  <si>
    <t>Meyton 1</t>
  </si>
  <si>
    <t>Meyton 2</t>
  </si>
  <si>
    <t>H&amp;N 1</t>
  </si>
  <si>
    <t>H&amp;N 2</t>
  </si>
  <si>
    <t>February</t>
  </si>
  <si>
    <t>Cairo WC</t>
  </si>
  <si>
    <t>March</t>
  </si>
  <si>
    <t>Elysa Walter</t>
  </si>
  <si>
    <t>Gabriela Zych</t>
  </si>
  <si>
    <t>Mitchell Nelson</t>
  </si>
  <si>
    <t>CMP Monthly</t>
  </si>
  <si>
    <t>Jared Eddy</t>
  </si>
  <si>
    <t>NTCSC monthly</t>
  </si>
  <si>
    <t>Elizabeth Marsh</t>
  </si>
  <si>
    <t>Bhopal WC</t>
  </si>
  <si>
    <t>Mountaineer Open</t>
  </si>
  <si>
    <t>Griffin Lake</t>
  </si>
  <si>
    <t>Alivia Perkins</t>
  </si>
  <si>
    <t>Akron Open</t>
  </si>
  <si>
    <t>April</t>
  </si>
  <si>
    <t>Teagan Perkowski</t>
  </si>
  <si>
    <t>JO</t>
  </si>
  <si>
    <t>Emma Rhode</t>
  </si>
  <si>
    <t>Carley Seabrooke</t>
  </si>
  <si>
    <t>Regan Diamond</t>
  </si>
  <si>
    <t>Stephanie Milvain</t>
  </si>
  <si>
    <t>Lillian Warren</t>
  </si>
  <si>
    <t>Katie Tadeschi</t>
  </si>
  <si>
    <t>Ashlyn Blake</t>
  </si>
  <si>
    <t>Rylie Passmore</t>
  </si>
  <si>
    <t>Junior Olympics</t>
  </si>
  <si>
    <t>Victoria Watts</t>
  </si>
  <si>
    <t>Mackenzie Kring</t>
  </si>
  <si>
    <t>Elizabeth Hollowell</t>
  </si>
  <si>
    <t>Lima WC</t>
  </si>
  <si>
    <t>James Hart</t>
  </si>
  <si>
    <t>Lapua IWK Berlin</t>
  </si>
  <si>
    <t>ISCH Hannover</t>
  </si>
  <si>
    <t>Baku WC</t>
  </si>
  <si>
    <t>Pilsen Liberation</t>
  </si>
  <si>
    <t>Baku WC Elim</t>
  </si>
  <si>
    <t>Baku WC Qual</t>
  </si>
  <si>
    <t>NTCSC PTO</t>
  </si>
  <si>
    <t xml:space="preserve">May </t>
  </si>
  <si>
    <t>USASNC</t>
  </si>
  <si>
    <t>Makenzie Larson</t>
  </si>
  <si>
    <t>Camp Perry Open</t>
  </si>
  <si>
    <t>Aether Henry</t>
  </si>
  <si>
    <t>Rachael Charles</t>
  </si>
  <si>
    <t>Pan Am Tryout</t>
  </si>
  <si>
    <t>CMP Nat'l</t>
  </si>
  <si>
    <t>Zachary Jackson</t>
  </si>
  <si>
    <t>Jack Ogoreuc</t>
  </si>
  <si>
    <t>Grace Foley</t>
  </si>
  <si>
    <t>Jr World Champ</t>
  </si>
  <si>
    <t>Parker Haydin</t>
  </si>
  <si>
    <t>Aug</t>
  </si>
  <si>
    <t>Baku World Champ</t>
  </si>
  <si>
    <t>Rio WC</t>
  </si>
  <si>
    <t>Oct</t>
  </si>
  <si>
    <t>Oly Tryout 1</t>
  </si>
  <si>
    <t>Event 62</t>
  </si>
  <si>
    <t>Sept</t>
  </si>
  <si>
    <t>Rio WC Qual</t>
  </si>
  <si>
    <t>Rio WC Elim</t>
  </si>
  <si>
    <t>Event 63</t>
  </si>
  <si>
    <t>Jacob Wisman</t>
  </si>
  <si>
    <t>Katlyn Sullivan</t>
  </si>
  <si>
    <t>Rebecca Lamb</t>
  </si>
  <si>
    <t>Zippy Open</t>
  </si>
  <si>
    <t>Claudia Musik</t>
  </si>
  <si>
    <t>Pan Am Games</t>
  </si>
  <si>
    <t>Event 82</t>
  </si>
  <si>
    <t>Event 83</t>
  </si>
  <si>
    <t>NTCSC Monthly PTO</t>
  </si>
  <si>
    <t>NTCSC Montly PTO</t>
  </si>
  <si>
    <t>Event 64</t>
  </si>
  <si>
    <t>Event 65</t>
  </si>
  <si>
    <t>Nov</t>
  </si>
  <si>
    <t>Dixie Double</t>
  </si>
  <si>
    <t>Event 84</t>
  </si>
  <si>
    <t>Event 85</t>
  </si>
  <si>
    <t>Event 86</t>
  </si>
  <si>
    <t>Event 87</t>
  </si>
  <si>
    <t>Event 88</t>
  </si>
  <si>
    <t>Event 66</t>
  </si>
  <si>
    <t>Event 67</t>
  </si>
  <si>
    <t>Event 68</t>
  </si>
  <si>
    <t>Event 69</t>
  </si>
  <si>
    <t>ISCH Hannover Elim</t>
  </si>
  <si>
    <t>ISCH Hannover Qual</t>
  </si>
  <si>
    <t>WVU Walther Cup</t>
  </si>
  <si>
    <t xml:space="preserve">WVU Walther Cup </t>
  </si>
  <si>
    <t>Ben Hays</t>
  </si>
  <si>
    <t>World Cup Final</t>
  </si>
  <si>
    <t>Dec. 1, 2023</t>
  </si>
  <si>
    <t>Dec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</si>
</sst>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b/>
      <sz val="11"/>
      <color theme="1"/>
      <name val="Calibri"/>
      <family val="2"/>
      <scheme val="minor"/>
    </font>
    <font>
      <b/>
      <i/>
      <sz val="11"/>
      <name val="Calibri"/>
      <family val="2"/>
      <scheme val="minor"/>
    </font>
    <font>
      <b/>
      <i/>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b/>
      <sz val="11"/>
      <color theme="9" tint="-0.249977111117893"/>
      <name val="Calibri"/>
      <family val="2"/>
      <scheme val="minor"/>
    </font>
    <font>
      <b/>
      <sz val="11"/>
      <color theme="4"/>
      <name val="Calibri"/>
      <family val="2"/>
      <scheme val="minor"/>
    </font>
    <font>
      <i/>
      <sz val="11"/>
      <color theme="1"/>
      <name val="Calibri"/>
      <family val="2"/>
      <scheme val="minor"/>
    </font>
    <font>
      <b/>
      <i/>
      <sz val="14"/>
      <color theme="1"/>
      <name val="Calibri"/>
      <family val="2"/>
      <scheme val="minor"/>
    </font>
    <font>
      <sz val="11"/>
      <name val="Calibri"/>
      <family val="2"/>
      <scheme val="minor"/>
    </font>
    <font>
      <b/>
      <sz val="12"/>
      <color theme="1"/>
      <name val="Calibri"/>
      <family val="2"/>
      <scheme val="minor"/>
    </font>
    <font>
      <b/>
      <sz val="12"/>
      <color theme="1"/>
      <name val="Wingdings 2"/>
      <family val="1"/>
      <charset val="2"/>
    </font>
    <font>
      <b/>
      <i/>
      <sz val="12"/>
      <name val="Calibri"/>
      <family val="2"/>
      <scheme val="minor"/>
    </font>
    <font>
      <b/>
      <sz val="11"/>
      <name val="Calibri"/>
      <family val="2"/>
      <scheme val="minor"/>
    </font>
    <font>
      <b/>
      <i/>
      <sz val="12"/>
      <color theme="1"/>
      <name val="Calibri"/>
      <family val="2"/>
      <scheme val="minor"/>
    </font>
    <font>
      <sz val="11"/>
      <color theme="8" tint="-0.499984740745262"/>
      <name val="Calibri"/>
      <family val="2"/>
      <scheme val="minor"/>
    </font>
    <font>
      <b/>
      <sz val="11"/>
      <color theme="8" tint="-0.499984740745262"/>
      <name val="Calibri"/>
      <family val="2"/>
      <scheme val="minor"/>
    </font>
    <font>
      <b/>
      <sz val="14"/>
      <color rgb="FFFF0000"/>
      <name val="Calibri"/>
      <family val="2"/>
      <scheme val="minor"/>
    </font>
    <font>
      <i/>
      <sz val="12"/>
      <color theme="1"/>
      <name val="Calibri"/>
      <family val="2"/>
      <scheme val="minor"/>
    </font>
    <font>
      <sz val="9"/>
      <color indexed="81"/>
      <name val="Tahoma"/>
      <family val="2"/>
    </font>
    <font>
      <b/>
      <sz val="9"/>
      <color indexed="81"/>
      <name val="Tahoma"/>
      <family val="2"/>
    </font>
    <font>
      <sz val="6"/>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99"/>
        <bgColor indexed="64"/>
      </patternFill>
    </fill>
    <fill>
      <patternFill patternType="solid">
        <fgColor rgb="FFCCFFFF"/>
        <bgColor indexed="64"/>
      </patternFill>
    </fill>
    <fill>
      <patternFill patternType="solid">
        <fgColor rgb="FFEBFFFF"/>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393">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xf numFmtId="0" fontId="6" fillId="0" borderId="0" xfId="0" applyFont="1"/>
    <xf numFmtId="49" fontId="8" fillId="0" borderId="0" xfId="0" applyNumberFormat="1" applyFont="1" applyAlignment="1">
      <alignment horizontal="left"/>
    </xf>
    <xf numFmtId="0" fontId="0" fillId="5" borderId="18" xfId="0" applyFill="1" applyBorder="1" applyAlignment="1">
      <alignment horizontal="center"/>
    </xf>
    <xf numFmtId="0" fontId="0" fillId="0" borderId="15" xfId="0" applyBorder="1"/>
    <xf numFmtId="0" fontId="0" fillId="0" borderId="16" xfId="0" applyBorder="1"/>
    <xf numFmtId="0" fontId="0" fillId="0" borderId="16" xfId="0" applyBorder="1" applyAlignment="1">
      <alignment vertical="center"/>
    </xf>
    <xf numFmtId="0" fontId="11" fillId="0" borderId="16" xfId="0" applyFont="1" applyBorder="1"/>
    <xf numFmtId="0" fontId="0" fillId="0" borderId="17" xfId="0" applyBorder="1"/>
    <xf numFmtId="0" fontId="0" fillId="5" borderId="19" xfId="0" applyFill="1" applyBorder="1"/>
    <xf numFmtId="0" fontId="0" fillId="0" borderId="18" xfId="0" applyBorder="1" applyAlignment="1">
      <alignment horizontal="left"/>
    </xf>
    <xf numFmtId="0" fontId="0" fillId="6" borderId="11" xfId="0" applyFill="1" applyBorder="1" applyAlignment="1">
      <alignment horizontal="center" textRotation="90"/>
    </xf>
    <xf numFmtId="0" fontId="0" fillId="6" borderId="26" xfId="0" applyFill="1" applyBorder="1" applyAlignment="1">
      <alignment horizontal="center" textRotation="90"/>
    </xf>
    <xf numFmtId="0" fontId="0" fillId="7" borderId="11" xfId="0" applyFill="1" applyBorder="1" applyAlignment="1">
      <alignment horizontal="center" textRotation="90"/>
    </xf>
    <xf numFmtId="0" fontId="0" fillId="7" borderId="26" xfId="0" applyFill="1" applyBorder="1" applyAlignment="1">
      <alignment horizontal="center" textRotation="90"/>
    </xf>
    <xf numFmtId="0" fontId="0" fillId="7" borderId="8" xfId="0" applyFill="1" applyBorder="1" applyAlignment="1">
      <alignment horizontal="center" textRotation="90"/>
    </xf>
    <xf numFmtId="0" fontId="0" fillId="8" borderId="2"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left"/>
    </xf>
    <xf numFmtId="0" fontId="0" fillId="5" borderId="19" xfId="0" applyFill="1" applyBorder="1" applyAlignment="1">
      <alignment horizontal="left"/>
    </xf>
    <xf numFmtId="0" fontId="0" fillId="0" borderId="21" xfId="0" applyBorder="1"/>
    <xf numFmtId="0" fontId="0" fillId="0" borderId="21" xfId="0" applyBorder="1" applyAlignment="1">
      <alignment vertical="center"/>
    </xf>
    <xf numFmtId="0" fontId="0" fillId="5" borderId="20" xfId="0" applyFill="1" applyBorder="1" applyAlignment="1">
      <alignment horizontal="center"/>
    </xf>
    <xf numFmtId="0" fontId="0" fillId="5" borderId="21" xfId="0" applyFill="1" applyBorder="1"/>
    <xf numFmtId="0" fontId="0" fillId="5" borderId="21" xfId="0" applyFill="1" applyBorder="1" applyAlignment="1">
      <alignment vertical="center"/>
    </xf>
    <xf numFmtId="0" fontId="0" fillId="5" borderId="21" xfId="0" applyFill="1" applyBorder="1" applyAlignment="1">
      <alignment horizontal="center"/>
    </xf>
    <xf numFmtId="0" fontId="0" fillId="5" borderId="22" xfId="0" applyFill="1" applyBorder="1" applyAlignment="1">
      <alignment horizontal="center"/>
    </xf>
    <xf numFmtId="0" fontId="0" fillId="0" borderId="0" xfId="0" applyAlignment="1">
      <alignment vertical="center"/>
    </xf>
    <xf numFmtId="0" fontId="3" fillId="0" borderId="0" xfId="0" applyFont="1" applyAlignment="1">
      <alignment horizontal="left"/>
    </xf>
    <xf numFmtId="0" fontId="0" fillId="0" borderId="0" xfId="0" applyAlignment="1">
      <alignment horizontal="right" vertical="center"/>
    </xf>
    <xf numFmtId="0" fontId="5" fillId="0" borderId="0" xfId="0" applyFont="1" applyAlignment="1">
      <alignment horizontal="center"/>
    </xf>
    <xf numFmtId="2" fontId="1" fillId="10" borderId="2" xfId="0" applyNumberFormat="1"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0" fillId="0" borderId="7" xfId="0" applyBorder="1"/>
    <xf numFmtId="0" fontId="0" fillId="0" borderId="1"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0" fillId="0" borderId="26" xfId="0" applyBorder="1"/>
    <xf numFmtId="0" fontId="0" fillId="0" borderId="26" xfId="0" applyBorder="1" applyAlignment="1">
      <alignment horizontal="center"/>
    </xf>
    <xf numFmtId="164" fontId="0" fillId="0" borderId="6" xfId="0" applyNumberFormat="1" applyBorder="1" applyAlignment="1">
      <alignment horizontal="center"/>
    </xf>
    <xf numFmtId="0" fontId="3" fillId="0" borderId="0" xfId="0" applyFont="1"/>
    <xf numFmtId="0" fontId="0" fillId="0" borderId="4" xfId="0" applyBorder="1"/>
    <xf numFmtId="0" fontId="2" fillId="0" borderId="4" xfId="0" applyFont="1" applyBorder="1"/>
    <xf numFmtId="0" fontId="1" fillId="0" borderId="7" xfId="0" applyFont="1" applyBorder="1" applyAlignment="1">
      <alignment horizontal="center"/>
    </xf>
    <xf numFmtId="0" fontId="0" fillId="3" borderId="15" xfId="0" applyFill="1" applyBorder="1"/>
    <xf numFmtId="0" fontId="0" fillId="3" borderId="16" xfId="0"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6" fillId="3" borderId="19"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3" borderId="19" xfId="0" applyFill="1" applyBorder="1" applyAlignment="1">
      <alignment horizontal="center"/>
    </xf>
    <xf numFmtId="0" fontId="0" fillId="0" borderId="5" xfId="0" applyBorder="1"/>
    <xf numFmtId="0" fontId="6" fillId="0" borderId="7" xfId="0" applyFont="1" applyBorder="1" applyAlignment="1">
      <alignment horizontal="center"/>
    </xf>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 fillId="6" borderId="18" xfId="0" applyFont="1" applyFill="1" applyBorder="1" applyAlignment="1">
      <alignment horizontal="center"/>
    </xf>
    <xf numFmtId="0" fontId="0" fillId="6" borderId="20" xfId="0" applyFill="1" applyBorder="1"/>
    <xf numFmtId="0" fontId="0" fillId="6" borderId="21" xfId="0" applyFill="1" applyBorder="1" applyAlignment="1">
      <alignment horizontal="center"/>
    </xf>
    <xf numFmtId="0" fontId="0" fillId="6" borderId="21" xfId="0" applyFill="1" applyBorder="1"/>
    <xf numFmtId="0" fontId="0" fillId="6" borderId="22" xfId="0" applyFill="1" applyBorder="1"/>
    <xf numFmtId="0" fontId="0" fillId="6" borderId="19" xfId="0" applyFill="1" applyBorder="1"/>
    <xf numFmtId="0" fontId="1" fillId="6" borderId="19" xfId="0" applyFont="1" applyFill="1" applyBorder="1" applyAlignment="1">
      <alignment horizontal="center"/>
    </xf>
    <xf numFmtId="0" fontId="6" fillId="6" borderId="16" xfId="0" applyFont="1" applyFill="1" applyBorder="1"/>
    <xf numFmtId="0" fontId="1" fillId="0" borderId="26"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3" borderId="19"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3" borderId="18" xfId="0" applyFont="1" applyFill="1" applyBorder="1" applyAlignment="1">
      <alignment horizontal="center"/>
    </xf>
    <xf numFmtId="0" fontId="5" fillId="0" borderId="26" xfId="0" applyFont="1" applyBorder="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0" borderId="11" xfId="0" applyFont="1" applyBorder="1" applyAlignment="1">
      <alignment horizontal="center"/>
    </xf>
    <xf numFmtId="0" fontId="0" fillId="0" borderId="25" xfId="0" applyBorder="1"/>
    <xf numFmtId="0" fontId="0" fillId="0" borderId="0" xfId="0" applyAlignment="1">
      <alignment horizontal="right"/>
    </xf>
    <xf numFmtId="0" fontId="5" fillId="0" borderId="24" xfId="0" applyFont="1" applyBorder="1" applyAlignment="1">
      <alignment horizontal="center"/>
    </xf>
    <xf numFmtId="0" fontId="5" fillId="0" borderId="23" xfId="0" applyFont="1" applyBorder="1"/>
    <xf numFmtId="0" fontId="1" fillId="0" borderId="21" xfId="0" applyFon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8"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5" fillId="0" borderId="0" xfId="0" applyFont="1" applyAlignment="1">
      <alignment horizontal="left"/>
    </xf>
    <xf numFmtId="0" fontId="0" fillId="0" borderId="26" xfId="0" applyBorder="1" applyAlignment="1">
      <alignment horizontal="right"/>
    </xf>
    <xf numFmtId="0" fontId="5" fillId="0" borderId="18" xfId="0" applyFont="1" applyBorder="1"/>
    <xf numFmtId="0" fontId="5" fillId="0" borderId="19" xfId="0" applyFont="1" applyBorder="1" applyAlignment="1">
      <alignment horizontal="center"/>
    </xf>
    <xf numFmtId="0" fontId="1" fillId="0" borderId="16" xfId="0" applyFont="1" applyBorder="1" applyAlignment="1">
      <alignment horizontal="center"/>
    </xf>
    <xf numFmtId="0" fontId="0" fillId="0" borderId="11" xfId="0" applyBorder="1"/>
    <xf numFmtId="2" fontId="0" fillId="0" borderId="9" xfId="0" applyNumberFormat="1" applyBorder="1" applyAlignment="1">
      <alignment horizontal="center"/>
    </xf>
    <xf numFmtId="0" fontId="0" fillId="0" borderId="16" xfId="0" applyBorder="1" applyAlignment="1">
      <alignment horizontal="center"/>
    </xf>
    <xf numFmtId="0" fontId="13" fillId="0" borderId="0" xfId="0" applyFont="1"/>
    <xf numFmtId="0" fontId="5" fillId="0" borderId="20"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0" fillId="11" borderId="20" xfId="0" applyFill="1" applyBorder="1"/>
    <xf numFmtId="0" fontId="0" fillId="11" borderId="21" xfId="0" applyFill="1" applyBorder="1" applyAlignment="1">
      <alignment horizontal="center"/>
    </xf>
    <xf numFmtId="0" fontId="0" fillId="11" borderId="21" xfId="0" applyFill="1" applyBorder="1"/>
    <xf numFmtId="0" fontId="0" fillId="11" borderId="22" xfId="0" applyFill="1" applyBorder="1"/>
    <xf numFmtId="0" fontId="0" fillId="12" borderId="26" xfId="0" applyFill="1" applyBorder="1"/>
    <xf numFmtId="0" fontId="5" fillId="12" borderId="6" xfId="0" applyFont="1" applyFill="1" applyBorder="1" applyAlignment="1">
      <alignment horizontal="center" vertical="center"/>
    </xf>
    <xf numFmtId="0" fontId="5" fillId="12" borderId="0" xfId="0" applyFont="1" applyFill="1" applyAlignment="1">
      <alignment horizontal="center" vertical="center"/>
    </xf>
    <xf numFmtId="0" fontId="0" fillId="12" borderId="0" xfId="0" applyFill="1" applyAlignment="1">
      <alignment horizontal="center"/>
    </xf>
    <xf numFmtId="0" fontId="0" fillId="12" borderId="7" xfId="0" applyFill="1" applyBorder="1" applyAlignment="1">
      <alignment horizontal="center"/>
    </xf>
    <xf numFmtId="0" fontId="5" fillId="12" borderId="25" xfId="0" applyFont="1" applyFill="1" applyBorder="1" applyAlignment="1">
      <alignment horizontal="center"/>
    </xf>
    <xf numFmtId="0" fontId="5" fillId="12" borderId="13" xfId="0" applyFont="1" applyFill="1" applyBorder="1" applyAlignment="1">
      <alignment horizont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0" fillId="12" borderId="6" xfId="0" applyFill="1" applyBorder="1" applyAlignment="1">
      <alignment horizontal="center"/>
    </xf>
    <xf numFmtId="0" fontId="0" fillId="12" borderId="0" xfId="0" applyFill="1"/>
    <xf numFmtId="0" fontId="0" fillId="12" borderId="7" xfId="0" applyFill="1" applyBorder="1"/>
    <xf numFmtId="0" fontId="0" fillId="12" borderId="25" xfId="0" applyFill="1" applyBorder="1"/>
    <xf numFmtId="0" fontId="5" fillId="13" borderId="25" xfId="0" applyFont="1" applyFill="1" applyBorder="1" applyAlignment="1">
      <alignment horizontal="center"/>
    </xf>
    <xf numFmtId="0" fontId="5" fillId="14" borderId="25" xfId="0" applyFont="1" applyFill="1" applyBorder="1" applyAlignment="1">
      <alignment horizontal="center"/>
    </xf>
    <xf numFmtId="0" fontId="1" fillId="14" borderId="10"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5" fillId="14" borderId="13"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xf>
    <xf numFmtId="0" fontId="5" fillId="14" borderId="14" xfId="0" applyFont="1" applyFill="1" applyBorder="1" applyAlignment="1">
      <alignment horizontal="center"/>
    </xf>
    <xf numFmtId="0" fontId="1" fillId="14" borderId="0" xfId="0" applyFont="1" applyFill="1" applyAlignment="1">
      <alignment horizontal="center"/>
    </xf>
    <xf numFmtId="0" fontId="0" fillId="14" borderId="25" xfId="0" applyFill="1" applyBorder="1"/>
    <xf numFmtId="0" fontId="5" fillId="14" borderId="13" xfId="0" applyFont="1" applyFill="1" applyBorder="1" applyAlignment="1">
      <alignment horizontal="center"/>
    </xf>
    <xf numFmtId="2" fontId="1" fillId="9" borderId="2" xfId="0" applyNumberFormat="1" applyFont="1" applyFill="1" applyBorder="1" applyAlignment="1">
      <alignment horizontal="center"/>
    </xf>
    <xf numFmtId="2" fontId="1" fillId="2" borderId="2" xfId="0" applyNumberFormat="1" applyFont="1" applyFill="1" applyBorder="1" applyAlignment="1">
      <alignment horizontal="center"/>
    </xf>
    <xf numFmtId="49" fontId="6" fillId="0" borderId="0" xfId="0" applyNumberFormat="1" applyFont="1"/>
    <xf numFmtId="0" fontId="14" fillId="0" borderId="0" xfId="0" applyFont="1"/>
    <xf numFmtId="0" fontId="14" fillId="0" borderId="0" xfId="0" applyFont="1" applyAlignment="1">
      <alignment horizontal="center"/>
    </xf>
    <xf numFmtId="0" fontId="15" fillId="0" borderId="0" xfId="0" applyFont="1" applyAlignment="1">
      <alignment horizontal="right"/>
    </xf>
    <xf numFmtId="0" fontId="16" fillId="0" borderId="0" xfId="0" applyFont="1"/>
    <xf numFmtId="0" fontId="18" fillId="0" borderId="0" xfId="0" applyFont="1"/>
    <xf numFmtId="0" fontId="0" fillId="0" borderId="2" xfId="0" applyBorder="1"/>
    <xf numFmtId="0" fontId="6" fillId="0" borderId="0" xfId="0" applyFont="1" applyAlignment="1">
      <alignment horizontal="center"/>
    </xf>
    <xf numFmtId="2" fontId="1" fillId="0" borderId="2" xfId="0" applyNumberFormat="1" applyFont="1" applyBorder="1" applyAlignment="1">
      <alignment horizontal="center"/>
    </xf>
    <xf numFmtId="0" fontId="17" fillId="12" borderId="32" xfId="0" applyFont="1" applyFill="1" applyBorder="1"/>
    <xf numFmtId="0" fontId="17" fillId="12" borderId="33" xfId="0" applyFont="1" applyFill="1" applyBorder="1"/>
    <xf numFmtId="0" fontId="17" fillId="15" borderId="32" xfId="0" applyFont="1" applyFill="1" applyBorder="1"/>
    <xf numFmtId="0" fontId="17" fillId="15" borderId="33" xfId="0" applyFont="1" applyFill="1" applyBorder="1"/>
    <xf numFmtId="0" fontId="17" fillId="0" borderId="0" xfId="0" applyFont="1"/>
    <xf numFmtId="0" fontId="17" fillId="16" borderId="33" xfId="0" applyFont="1" applyFill="1" applyBorder="1"/>
    <xf numFmtId="0" fontId="17" fillId="15" borderId="32" xfId="0" applyFont="1" applyFill="1" applyBorder="1" applyAlignment="1">
      <alignment horizontal="left"/>
    </xf>
    <xf numFmtId="2" fontId="17" fillId="15" borderId="32" xfId="0" applyNumberFormat="1" applyFont="1" applyFill="1" applyBorder="1" applyAlignment="1">
      <alignment horizontal="left"/>
    </xf>
    <xf numFmtId="2" fontId="17" fillId="12" borderId="32" xfId="0" applyNumberFormat="1" applyFont="1" applyFill="1" applyBorder="1" applyAlignment="1">
      <alignment horizontal="left"/>
    </xf>
    <xf numFmtId="0" fontId="17" fillId="16" borderId="32" xfId="0" applyFont="1" applyFill="1" applyBorder="1"/>
    <xf numFmtId="0" fontId="6" fillId="0" borderId="0" xfId="0" applyFont="1" applyAlignment="1">
      <alignment horizontal="left"/>
    </xf>
    <xf numFmtId="0" fontId="5" fillId="0" borderId="15" xfId="0" applyFont="1" applyBorder="1"/>
    <xf numFmtId="0" fontId="5" fillId="0" borderId="16" xfId="0" applyFont="1" applyBorder="1" applyAlignment="1">
      <alignment horizontal="center"/>
    </xf>
    <xf numFmtId="0" fontId="5" fillId="0" borderId="17" xfId="0" applyFont="1" applyBorder="1" applyAlignment="1">
      <alignment horizontal="center"/>
    </xf>
    <xf numFmtId="0" fontId="0" fillId="16" borderId="2" xfId="0" applyFill="1" applyBorder="1"/>
    <xf numFmtId="2" fontId="1" fillId="16" borderId="34" xfId="0" applyNumberFormat="1" applyFont="1" applyFill="1" applyBorder="1" applyAlignment="1">
      <alignment horizontal="center"/>
    </xf>
    <xf numFmtId="0" fontId="5"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0" fillId="17" borderId="18" xfId="0" applyFill="1" applyBorder="1"/>
    <xf numFmtId="0" fontId="0" fillId="17" borderId="0" xfId="0" applyFill="1" applyAlignment="1">
      <alignment horizontal="center"/>
    </xf>
    <xf numFmtId="0" fontId="0" fillId="17" borderId="19" xfId="0" applyFill="1" applyBorder="1"/>
    <xf numFmtId="2" fontId="0" fillId="17" borderId="0" xfId="0" applyNumberFormat="1" applyFill="1" applyAlignment="1">
      <alignment horizontal="center"/>
    </xf>
    <xf numFmtId="0" fontId="13" fillId="17" borderId="0" xfId="0" applyFont="1" applyFill="1"/>
    <xf numFmtId="0" fontId="5" fillId="17" borderId="23" xfId="0" applyFont="1" applyFill="1" applyBorder="1"/>
    <xf numFmtId="0" fontId="5" fillId="17" borderId="12" xfId="0" applyFont="1" applyFill="1" applyBorder="1" applyAlignment="1">
      <alignment horizontal="center"/>
    </xf>
    <xf numFmtId="0" fontId="5" fillId="17" borderId="24" xfId="0" applyFont="1" applyFill="1" applyBorder="1" applyAlignment="1">
      <alignment horizontal="center"/>
    </xf>
    <xf numFmtId="0" fontId="0" fillId="17" borderId="3" xfId="0" applyFill="1" applyBorder="1" applyAlignment="1">
      <alignment horizontal="center"/>
    </xf>
    <xf numFmtId="0" fontId="0" fillId="17" borderId="6" xfId="0" applyFill="1" applyBorder="1" applyAlignment="1">
      <alignment horizontal="center"/>
    </xf>
    <xf numFmtId="0" fontId="1" fillId="17" borderId="6" xfId="0" applyFont="1" applyFill="1" applyBorder="1" applyAlignment="1">
      <alignment horizontal="center"/>
    </xf>
    <xf numFmtId="0" fontId="0" fillId="17" borderId="8" xfId="0" applyFill="1" applyBorder="1" applyAlignment="1">
      <alignment horizontal="center"/>
    </xf>
    <xf numFmtId="0" fontId="0" fillId="17" borderId="0" xfId="0" applyFill="1"/>
    <xf numFmtId="0" fontId="0" fillId="17" borderId="5" xfId="0" applyFill="1" applyBorder="1"/>
    <xf numFmtId="0" fontId="1" fillId="17" borderId="0" xfId="0" applyFont="1" applyFill="1" applyAlignment="1">
      <alignment horizontal="center"/>
    </xf>
    <xf numFmtId="0" fontId="1" fillId="17" borderId="7" xfId="0" applyFont="1" applyFill="1" applyBorder="1" applyAlignment="1">
      <alignment horizontal="center"/>
    </xf>
    <xf numFmtId="0" fontId="1" fillId="17" borderId="1" xfId="0" applyFont="1" applyFill="1" applyBorder="1" applyAlignment="1">
      <alignment horizontal="center"/>
    </xf>
    <xf numFmtId="0" fontId="1" fillId="17" borderId="21" xfId="0" applyFont="1" applyFill="1" applyBorder="1" applyAlignment="1">
      <alignment horizontal="center"/>
    </xf>
    <xf numFmtId="0" fontId="1" fillId="17" borderId="3" xfId="0" applyFont="1" applyFill="1" applyBorder="1" applyAlignment="1">
      <alignment horizontal="center"/>
    </xf>
    <xf numFmtId="0" fontId="1" fillId="17" borderId="26" xfId="0" applyFont="1" applyFill="1" applyBorder="1" applyAlignment="1">
      <alignment horizontal="center"/>
    </xf>
    <xf numFmtId="0" fontId="1" fillId="17" borderId="4" xfId="0" applyFont="1" applyFill="1" applyBorder="1" applyAlignment="1">
      <alignment horizontal="center"/>
    </xf>
    <xf numFmtId="0" fontId="1" fillId="17" borderId="5" xfId="0" applyFont="1" applyFill="1" applyBorder="1" applyAlignment="1">
      <alignment horizontal="center"/>
    </xf>
    <xf numFmtId="0" fontId="0" fillId="17" borderId="6" xfId="0" applyFill="1" applyBorder="1"/>
    <xf numFmtId="0" fontId="0" fillId="17" borderId="26" xfId="0" applyFill="1" applyBorder="1"/>
    <xf numFmtId="0" fontId="0" fillId="17" borderId="7" xfId="0" applyFill="1" applyBorder="1" applyAlignment="1">
      <alignment horizontal="center"/>
    </xf>
    <xf numFmtId="0" fontId="0" fillId="17" borderId="25" xfId="0" applyFill="1" applyBorder="1"/>
    <xf numFmtId="0" fontId="5" fillId="17" borderId="26" xfId="0" applyFont="1" applyFill="1" applyBorder="1" applyAlignment="1">
      <alignment horizontal="center"/>
    </xf>
    <xf numFmtId="0" fontId="0" fillId="17" borderId="14" xfId="0" applyFill="1" applyBorder="1" applyAlignment="1">
      <alignment horizontal="center"/>
    </xf>
    <xf numFmtId="0" fontId="5" fillId="17" borderId="8" xfId="0" applyFont="1" applyFill="1" applyBorder="1" applyAlignment="1">
      <alignment horizontal="center"/>
    </xf>
    <xf numFmtId="0" fontId="5" fillId="17" borderId="9" xfId="0" applyFont="1" applyFill="1" applyBorder="1" applyAlignment="1">
      <alignment horizontal="center"/>
    </xf>
    <xf numFmtId="0" fontId="0" fillId="17" borderId="1" xfId="0" applyFill="1" applyBorder="1"/>
    <xf numFmtId="0" fontId="0" fillId="17" borderId="1" xfId="0" applyFill="1" applyBorder="1" applyAlignment="1">
      <alignment horizontal="center"/>
    </xf>
    <xf numFmtId="0" fontId="1" fillId="17" borderId="10" xfId="0" applyFont="1" applyFill="1" applyBorder="1" applyAlignment="1">
      <alignment horizontal="center"/>
    </xf>
    <xf numFmtId="0" fontId="0" fillId="17" borderId="26" xfId="0" applyFill="1" applyBorder="1" applyAlignment="1">
      <alignment horizontal="center"/>
    </xf>
    <xf numFmtId="0" fontId="0" fillId="17" borderId="25" xfId="0" applyFill="1" applyBorder="1" applyAlignment="1">
      <alignment horizontal="center"/>
    </xf>
    <xf numFmtId="0" fontId="0" fillId="17" borderId="10" xfId="0" applyFill="1" applyBorder="1" applyAlignment="1">
      <alignment horizontal="center"/>
    </xf>
    <xf numFmtId="0" fontId="5" fillId="17" borderId="11" xfId="0" applyFont="1" applyFill="1" applyBorder="1" applyAlignment="1">
      <alignment horizontal="center"/>
    </xf>
    <xf numFmtId="0" fontId="0" fillId="17" borderId="0" xfId="0" applyFill="1" applyAlignment="1">
      <alignment horizontal="right"/>
    </xf>
    <xf numFmtId="0" fontId="5" fillId="17" borderId="0" xfId="0" applyFont="1" applyFill="1" applyAlignment="1">
      <alignment horizontal="center"/>
    </xf>
    <xf numFmtId="0" fontId="5" fillId="17" borderId="25" xfId="0" applyFont="1" applyFill="1" applyBorder="1" applyAlignment="1">
      <alignment horizontal="center"/>
    </xf>
    <xf numFmtId="2" fontId="0" fillId="17" borderId="6" xfId="0" applyNumberFormat="1" applyFill="1" applyBorder="1" applyAlignment="1">
      <alignment horizontal="center"/>
    </xf>
    <xf numFmtId="2" fontId="0" fillId="17" borderId="7" xfId="0" applyNumberFormat="1" applyFill="1" applyBorder="1" applyAlignment="1">
      <alignment horizontal="center"/>
    </xf>
    <xf numFmtId="0" fontId="5" fillId="17" borderId="13" xfId="0" applyFont="1" applyFill="1" applyBorder="1" applyAlignment="1">
      <alignment horizontal="center"/>
    </xf>
    <xf numFmtId="0" fontId="5" fillId="17" borderId="14" xfId="0" applyFont="1" applyFill="1" applyBorder="1" applyAlignment="1">
      <alignment horizontal="center"/>
    </xf>
    <xf numFmtId="2" fontId="0" fillId="17" borderId="13" xfId="0" applyNumberFormat="1" applyFill="1" applyBorder="1" applyAlignment="1">
      <alignment horizontal="center"/>
    </xf>
    <xf numFmtId="2" fontId="0" fillId="17" borderId="14" xfId="0" applyNumberFormat="1" applyFill="1" applyBorder="1" applyAlignment="1">
      <alignment horizontal="center"/>
    </xf>
    <xf numFmtId="0" fontId="5" fillId="17" borderId="7" xfId="0" applyFont="1" applyFill="1" applyBorder="1" applyAlignment="1">
      <alignment horizontal="center"/>
    </xf>
    <xf numFmtId="0" fontId="0" fillId="15" borderId="2" xfId="0" applyFill="1" applyBorder="1"/>
    <xf numFmtId="2" fontId="1" fillId="15" borderId="34" xfId="0" applyNumberFormat="1" applyFont="1" applyFill="1" applyBorder="1" applyAlignment="1">
      <alignment horizontal="center"/>
    </xf>
    <xf numFmtId="0" fontId="0" fillId="12" borderId="2" xfId="0" applyFill="1" applyBorder="1"/>
    <xf numFmtId="2" fontId="1" fillId="12" borderId="34" xfId="0" applyNumberFormat="1" applyFont="1" applyFill="1" applyBorder="1" applyAlignment="1">
      <alignment horizontal="center"/>
    </xf>
    <xf numFmtId="0" fontId="19" fillId="0" borderId="2" xfId="0" applyFont="1" applyBorder="1"/>
    <xf numFmtId="2" fontId="20" fillId="0" borderId="2" xfId="0" applyNumberFormat="1" applyFont="1" applyBorder="1" applyAlignment="1">
      <alignment horizontal="center"/>
    </xf>
    <xf numFmtId="0" fontId="20" fillId="0" borderId="27" xfId="0" applyFont="1" applyBorder="1"/>
    <xf numFmtId="0" fontId="20" fillId="0" borderId="32" xfId="0" applyFont="1" applyBorder="1"/>
    <xf numFmtId="0" fontId="20" fillId="0" borderId="33" xfId="0" applyFont="1" applyBorder="1"/>
    <xf numFmtId="0" fontId="17" fillId="12" borderId="4" xfId="0" applyFont="1" applyFill="1" applyBorder="1" applyAlignment="1">
      <alignment horizontal="left"/>
    </xf>
    <xf numFmtId="2" fontId="17" fillId="12" borderId="4" xfId="0" applyNumberFormat="1" applyFont="1" applyFill="1" applyBorder="1" applyAlignment="1">
      <alignment horizontal="left"/>
    </xf>
    <xf numFmtId="0" fontId="17" fillId="12" borderId="4" xfId="0" applyFont="1" applyFill="1" applyBorder="1"/>
    <xf numFmtId="0" fontId="17" fillId="12" borderId="5" xfId="0" applyFont="1" applyFill="1" applyBorder="1"/>
    <xf numFmtId="0" fontId="20" fillId="17" borderId="27" xfId="0" applyFont="1" applyFill="1" applyBorder="1"/>
    <xf numFmtId="0" fontId="20" fillId="17" borderId="32" xfId="0" applyFont="1" applyFill="1" applyBorder="1"/>
    <xf numFmtId="0" fontId="0" fillId="17" borderId="32" xfId="0" applyFill="1" applyBorder="1"/>
    <xf numFmtId="0" fontId="0" fillId="17" borderId="33" xfId="0" applyFill="1" applyBorder="1"/>
    <xf numFmtId="0" fontId="17" fillId="17" borderId="32" xfId="0" applyFont="1" applyFill="1" applyBorder="1"/>
    <xf numFmtId="0" fontId="17" fillId="17" borderId="33" xfId="0" applyFont="1" applyFill="1" applyBorder="1"/>
    <xf numFmtId="2" fontId="20" fillId="0" borderId="34" xfId="0" applyNumberFormat="1" applyFont="1" applyBorder="1" applyAlignment="1">
      <alignment horizontal="center"/>
    </xf>
    <xf numFmtId="1" fontId="0" fillId="15" borderId="2" xfId="0" applyNumberFormat="1" applyFill="1" applyBorder="1" applyAlignment="1">
      <alignment horizontal="center"/>
    </xf>
    <xf numFmtId="1" fontId="0" fillId="16" borderId="2" xfId="0" applyNumberFormat="1" applyFill="1" applyBorder="1" applyAlignment="1">
      <alignment horizontal="center"/>
    </xf>
    <xf numFmtId="2" fontId="0" fillId="15" borderId="27" xfId="0" applyNumberFormat="1" applyFill="1" applyBorder="1" applyAlignment="1">
      <alignment horizontal="center"/>
    </xf>
    <xf numFmtId="2" fontId="0" fillId="16" borderId="27" xfId="0" applyNumberFormat="1" applyFill="1" applyBorder="1" applyAlignment="1">
      <alignment horizontal="center"/>
    </xf>
    <xf numFmtId="2" fontId="0" fillId="15" borderId="2" xfId="0" applyNumberFormat="1" applyFill="1" applyBorder="1" applyAlignment="1">
      <alignment horizontal="center"/>
    </xf>
    <xf numFmtId="2" fontId="0" fillId="16" borderId="2" xfId="0" applyNumberFormat="1" applyFill="1" applyBorder="1" applyAlignment="1">
      <alignment horizontal="center"/>
    </xf>
    <xf numFmtId="2" fontId="19" fillId="0" borderId="2" xfId="0" applyNumberFormat="1" applyFont="1" applyBorder="1" applyAlignment="1">
      <alignment horizontal="center"/>
    </xf>
    <xf numFmtId="2" fontId="19" fillId="0" borderId="27" xfId="0" applyNumberFormat="1" applyFont="1" applyBorder="1" applyAlignment="1">
      <alignment horizontal="center"/>
    </xf>
    <xf numFmtId="2" fontId="0" fillId="12" borderId="2" xfId="0" applyNumberFormat="1" applyFill="1" applyBorder="1" applyAlignment="1">
      <alignment horizontal="center"/>
    </xf>
    <xf numFmtId="2" fontId="0" fillId="12" borderId="27" xfId="0" applyNumberFormat="1" applyFill="1" applyBorder="1" applyAlignment="1">
      <alignment horizontal="center"/>
    </xf>
    <xf numFmtId="0" fontId="19" fillId="0" borderId="2" xfId="0" applyFont="1" applyBorder="1" applyAlignment="1">
      <alignment horizontal="center"/>
    </xf>
    <xf numFmtId="1" fontId="1" fillId="10" borderId="2" xfId="0" applyNumberFormat="1" applyFont="1" applyFill="1" applyBorder="1" applyAlignment="1">
      <alignment horizontal="center"/>
    </xf>
    <xf numFmtId="49" fontId="21" fillId="0" borderId="0" xfId="0" applyNumberFormat="1" applyFont="1"/>
    <xf numFmtId="0" fontId="19" fillId="15" borderId="2" xfId="0" applyFont="1" applyFill="1" applyBorder="1"/>
    <xf numFmtId="1" fontId="19" fillId="15" borderId="2" xfId="0" applyNumberFormat="1" applyFont="1" applyFill="1" applyBorder="1" applyAlignment="1">
      <alignment horizontal="center"/>
    </xf>
    <xf numFmtId="2" fontId="19" fillId="15" borderId="2" xfId="0" applyNumberFormat="1" applyFont="1" applyFill="1" applyBorder="1" applyAlignment="1">
      <alignment horizontal="center"/>
    </xf>
    <xf numFmtId="2" fontId="19" fillId="15" borderId="27" xfId="0" applyNumberFormat="1" applyFont="1" applyFill="1" applyBorder="1" applyAlignment="1">
      <alignment horizontal="center"/>
    </xf>
    <xf numFmtId="2" fontId="20" fillId="15" borderId="34" xfId="0" applyNumberFormat="1" applyFont="1" applyFill="1" applyBorder="1" applyAlignment="1">
      <alignment horizontal="center"/>
    </xf>
    <xf numFmtId="1" fontId="0" fillId="12" borderId="2" xfId="0" applyNumberFormat="1" applyFill="1" applyBorder="1" applyAlignment="1">
      <alignment horizontal="center"/>
    </xf>
    <xf numFmtId="0" fontId="0" fillId="15" borderId="0" xfId="0" applyFill="1"/>
    <xf numFmtId="0" fontId="0" fillId="15" borderId="0" xfId="0" applyFill="1" applyAlignment="1">
      <alignment horizontal="center"/>
    </xf>
    <xf numFmtId="0" fontId="13" fillId="15" borderId="2" xfId="0" applyFont="1" applyFill="1" applyBorder="1"/>
    <xf numFmtId="2" fontId="17" fillId="15" borderId="2" xfId="0" applyNumberFormat="1" applyFont="1" applyFill="1" applyBorder="1" applyAlignment="1">
      <alignment horizontal="center"/>
    </xf>
    <xf numFmtId="0" fontId="13" fillId="12" borderId="2" xfId="0" applyFont="1" applyFill="1" applyBorder="1"/>
    <xf numFmtId="2" fontId="17" fillId="12" borderId="2" xfId="0" applyNumberFormat="1" applyFont="1" applyFill="1" applyBorder="1" applyAlignment="1">
      <alignment horizontal="center"/>
    </xf>
    <xf numFmtId="0" fontId="13" fillId="18" borderId="2" xfId="0" applyFont="1" applyFill="1" applyBorder="1"/>
    <xf numFmtId="2" fontId="17" fillId="18" borderId="2" xfId="0" applyNumberFormat="1" applyFont="1" applyFill="1" applyBorder="1" applyAlignment="1">
      <alignment horizontal="center"/>
    </xf>
    <xf numFmtId="0" fontId="13" fillId="16" borderId="2" xfId="0" applyFont="1" applyFill="1" applyBorder="1"/>
    <xf numFmtId="2" fontId="17" fillId="16" borderId="2" xfId="0" applyNumberFormat="1" applyFont="1" applyFill="1" applyBorder="1" applyAlignment="1">
      <alignment horizontal="center"/>
    </xf>
    <xf numFmtId="1" fontId="13" fillId="16" borderId="2" xfId="0" applyNumberFormat="1" applyFont="1" applyFill="1" applyBorder="1" applyAlignment="1">
      <alignment horizontal="center"/>
    </xf>
    <xf numFmtId="2" fontId="13" fillId="16" borderId="2" xfId="0" applyNumberFormat="1" applyFont="1" applyFill="1" applyBorder="1" applyAlignment="1">
      <alignment horizontal="center"/>
    </xf>
    <xf numFmtId="2" fontId="13" fillId="16" borderId="27" xfId="0" applyNumberFormat="1" applyFont="1" applyFill="1" applyBorder="1" applyAlignment="1">
      <alignment horizontal="center"/>
    </xf>
    <xf numFmtId="2" fontId="17" fillId="16" borderId="34" xfId="0" applyNumberFormat="1" applyFont="1" applyFill="1" applyBorder="1" applyAlignment="1">
      <alignment horizontal="center"/>
    </xf>
    <xf numFmtId="0" fontId="22" fillId="0" borderId="0" xfId="0" applyFont="1"/>
    <xf numFmtId="1" fontId="19" fillId="0" borderId="2" xfId="0" applyNumberFormat="1" applyFont="1" applyBorder="1" applyAlignment="1">
      <alignment horizontal="center"/>
    </xf>
    <xf numFmtId="2" fontId="1" fillId="16" borderId="2" xfId="0" applyNumberFormat="1" applyFont="1" applyFill="1" applyBorder="1" applyAlignment="1">
      <alignment horizontal="center"/>
    </xf>
    <xf numFmtId="1" fontId="13" fillId="15" borderId="2" xfId="0" applyNumberFormat="1" applyFont="1" applyFill="1" applyBorder="1" applyAlignment="1">
      <alignment horizontal="center"/>
    </xf>
    <xf numFmtId="2" fontId="13" fillId="15" borderId="2" xfId="0" applyNumberFormat="1" applyFont="1" applyFill="1" applyBorder="1" applyAlignment="1">
      <alignment horizontal="center"/>
    </xf>
    <xf numFmtId="2" fontId="13" fillId="15" borderId="27" xfId="0" applyNumberFormat="1" applyFont="1" applyFill="1" applyBorder="1" applyAlignment="1">
      <alignment horizontal="center"/>
    </xf>
    <xf numFmtId="2" fontId="17" fillId="15" borderId="34" xfId="0" applyNumberFormat="1" applyFont="1" applyFill="1" applyBorder="1" applyAlignment="1">
      <alignment horizontal="center"/>
    </xf>
    <xf numFmtId="0" fontId="5" fillId="14" borderId="14" xfId="0" applyFont="1" applyFill="1" applyBorder="1" applyAlignment="1">
      <alignment horizontal="center" vertical="center"/>
    </xf>
    <xf numFmtId="1" fontId="13" fillId="12" borderId="2" xfId="0" applyNumberFormat="1" applyFont="1" applyFill="1" applyBorder="1" applyAlignment="1">
      <alignment horizontal="center"/>
    </xf>
    <xf numFmtId="2" fontId="13" fillId="12" borderId="2" xfId="0" applyNumberFormat="1" applyFont="1" applyFill="1" applyBorder="1" applyAlignment="1">
      <alignment horizontal="center"/>
    </xf>
    <xf numFmtId="2" fontId="13" fillId="12" borderId="27" xfId="0" applyNumberFormat="1" applyFont="1" applyFill="1" applyBorder="1" applyAlignment="1">
      <alignment horizontal="center"/>
    </xf>
    <xf numFmtId="2" fontId="17" fillId="12" borderId="34" xfId="0" applyNumberFormat="1" applyFont="1" applyFill="1" applyBorder="1" applyAlignment="1">
      <alignment horizontal="center"/>
    </xf>
    <xf numFmtId="0" fontId="13" fillId="16" borderId="11" xfId="0" applyFont="1" applyFill="1" applyBorder="1"/>
    <xf numFmtId="2" fontId="17" fillId="16" borderId="11" xfId="0" applyNumberFormat="1" applyFont="1" applyFill="1" applyBorder="1" applyAlignment="1">
      <alignment horizontal="center"/>
    </xf>
    <xf numFmtId="0" fontId="13" fillId="16" borderId="2" xfId="0" applyFont="1" applyFill="1" applyBorder="1" applyAlignment="1">
      <alignment horizontal="center"/>
    </xf>
    <xf numFmtId="0" fontId="5" fillId="14" borderId="6" xfId="0" applyFont="1" applyFill="1" applyBorder="1" applyAlignment="1">
      <alignment horizontal="center" vertical="center"/>
    </xf>
    <xf numFmtId="0" fontId="5" fillId="14" borderId="0" xfId="0" applyFont="1" applyFill="1" applyAlignment="1">
      <alignment horizontal="center" vertical="center"/>
    </xf>
    <xf numFmtId="0" fontId="0" fillId="14" borderId="26" xfId="0" applyFill="1" applyBorder="1"/>
    <xf numFmtId="0" fontId="0" fillId="14" borderId="0" xfId="0" applyFill="1" applyAlignment="1">
      <alignment horizontal="center"/>
    </xf>
    <xf numFmtId="0" fontId="0" fillId="14" borderId="7" xfId="0" applyFill="1" applyBorder="1" applyAlignment="1">
      <alignment horizontal="center"/>
    </xf>
    <xf numFmtId="0" fontId="0" fillId="14" borderId="6" xfId="0" applyFill="1" applyBorder="1" applyAlignment="1">
      <alignment horizontal="center"/>
    </xf>
    <xf numFmtId="0" fontId="0" fillId="14" borderId="0" xfId="0" applyFill="1"/>
    <xf numFmtId="0" fontId="0" fillId="14" borderId="7" xfId="0" applyFill="1" applyBorder="1"/>
    <xf numFmtId="1" fontId="19" fillId="16" borderId="2" xfId="0" applyNumberFormat="1" applyFont="1" applyFill="1" applyBorder="1" applyAlignment="1">
      <alignment horizontal="center"/>
    </xf>
    <xf numFmtId="0" fontId="0" fillId="17" borderId="6" xfId="0" applyFill="1" applyBorder="1" applyAlignment="1">
      <alignment horizontal="center" vertical="center"/>
    </xf>
    <xf numFmtId="0" fontId="5" fillId="17" borderId="6" xfId="0" applyFont="1" applyFill="1" applyBorder="1" applyAlignment="1">
      <alignment horizontal="center" vertical="center"/>
    </xf>
    <xf numFmtId="0" fontId="1" fillId="17" borderId="6" xfId="0" applyFont="1" applyFill="1" applyBorder="1" applyAlignment="1">
      <alignment horizontal="center"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0" fontId="0" fillId="0" borderId="39" xfId="0" applyBorder="1"/>
    <xf numFmtId="0" fontId="0" fillId="0" borderId="40" xfId="0" applyBorder="1"/>
    <xf numFmtId="0" fontId="1" fillId="0" borderId="6"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165" fontId="0" fillId="0" borderId="7" xfId="0" applyNumberFormat="1" applyBorder="1" applyAlignment="1">
      <alignment horizontal="center"/>
    </xf>
    <xf numFmtId="0" fontId="13" fillId="15" borderId="2" xfId="0" applyFont="1" applyFill="1" applyBorder="1" applyAlignment="1">
      <alignment horizontal="center"/>
    </xf>
    <xf numFmtId="0" fontId="19" fillId="0" borderId="2" xfId="0" quotePrefix="1" applyFont="1" applyBorder="1"/>
    <xf numFmtId="0" fontId="25" fillId="0" borderId="0" xfId="0" applyFont="1" applyAlignment="1">
      <alignment vertical="center" wrapText="1"/>
    </xf>
    <xf numFmtId="2" fontId="1" fillId="0" borderId="34" xfId="0" applyNumberFormat="1" applyFont="1" applyBorder="1" applyAlignment="1">
      <alignment horizontal="center"/>
    </xf>
    <xf numFmtId="1" fontId="0" fillId="0" borderId="2" xfId="0" applyNumberFormat="1" applyBorder="1" applyAlignment="1">
      <alignment horizontal="center"/>
    </xf>
    <xf numFmtId="2" fontId="0" fillId="0" borderId="2" xfId="0" applyNumberFormat="1" applyBorder="1" applyAlignment="1">
      <alignment horizontal="center"/>
    </xf>
    <xf numFmtId="2" fontId="0" fillId="0" borderId="27" xfId="0" applyNumberFormat="1" applyBorder="1" applyAlignment="1">
      <alignment horizontal="center"/>
    </xf>
    <xf numFmtId="0" fontId="5" fillId="0" borderId="6" xfId="0" applyFont="1" applyBorder="1"/>
    <xf numFmtId="0" fontId="0" fillId="15" borderId="2" xfId="0" applyFill="1" applyBorder="1" applyAlignment="1">
      <alignment horizontal="center"/>
    </xf>
    <xf numFmtId="0" fontId="0" fillId="12" borderId="2" xfId="0" applyFill="1" applyBorder="1" applyAlignment="1">
      <alignment horizontal="center"/>
    </xf>
    <xf numFmtId="0" fontId="0" fillId="16" borderId="2" xfId="0" applyFill="1" applyBorder="1" applyAlignment="1">
      <alignment horizontal="center"/>
    </xf>
    <xf numFmtId="0" fontId="0" fillId="0" borderId="2" xfId="0" applyBorder="1" applyAlignment="1">
      <alignment horizontal="center"/>
    </xf>
    <xf numFmtId="0" fontId="6" fillId="6" borderId="31"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3" borderId="31" xfId="0" applyFont="1" applyFill="1" applyBorder="1" applyAlignment="1">
      <alignment horizontal="center"/>
    </xf>
    <xf numFmtId="0" fontId="3" fillId="0" borderId="0" xfId="0" applyFont="1" applyAlignment="1">
      <alignment horizontal="center"/>
    </xf>
    <xf numFmtId="0" fontId="1" fillId="17" borderId="0" xfId="0" applyFont="1" applyFill="1" applyAlignment="1">
      <alignment horizontal="center"/>
    </xf>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7" fillId="0" borderId="0" xfId="0" applyFont="1"/>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Alignment="1">
      <alignment horizontal="center" vertical="center"/>
    </xf>
    <xf numFmtId="0" fontId="12" fillId="5" borderId="19" xfId="0" applyFont="1" applyFill="1" applyBorder="1" applyAlignment="1">
      <alignment horizontal="center" vertic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7" fillId="0" borderId="0" xfId="0" applyFont="1" applyAlignment="1">
      <alignment horizontal="left"/>
    </xf>
    <xf numFmtId="0" fontId="17" fillId="16" borderId="27" xfId="0" applyFont="1" applyFill="1" applyBorder="1"/>
    <xf numFmtId="0" fontId="17" fillId="16" borderId="32" xfId="0" applyFont="1" applyFill="1" applyBorder="1"/>
    <xf numFmtId="0" fontId="17" fillId="15" borderId="27" xfId="0" applyFont="1" applyFill="1" applyBorder="1" applyAlignment="1">
      <alignment horizontal="left"/>
    </xf>
    <xf numFmtId="0" fontId="17" fillId="15" borderId="32" xfId="0" applyFont="1" applyFill="1" applyBorder="1" applyAlignment="1">
      <alignment horizontal="left"/>
    </xf>
    <xf numFmtId="0" fontId="17" fillId="12" borderId="3" xfId="0" applyFont="1" applyFill="1" applyBorder="1" applyAlignment="1">
      <alignment horizontal="left"/>
    </xf>
    <xf numFmtId="0" fontId="17" fillId="12" borderId="4" xfId="0" applyFont="1" applyFill="1" applyBorder="1" applyAlignment="1">
      <alignment horizontal="left"/>
    </xf>
    <xf numFmtId="0" fontId="6" fillId="0" borderId="1" xfId="0" applyFont="1" applyBorder="1" applyAlignment="1">
      <alignment horizontal="center"/>
    </xf>
    <xf numFmtId="0" fontId="0" fillId="15" borderId="32" xfId="0" applyFill="1" applyBorder="1"/>
    <xf numFmtId="0" fontId="0" fillId="15" borderId="33" xfId="0" applyFill="1" applyBorder="1"/>
    <xf numFmtId="0" fontId="0" fillId="12" borderId="4" xfId="0" applyFill="1" applyBorder="1"/>
    <xf numFmtId="0" fontId="0" fillId="12" borderId="5" xfId="0" applyFill="1" applyBorder="1"/>
    <xf numFmtId="0" fontId="0" fillId="16" borderId="32" xfId="0" applyFill="1" applyBorder="1"/>
    <xf numFmtId="0" fontId="0" fillId="16" borderId="33" xfId="0" applyFill="1" applyBorder="1"/>
    <xf numFmtId="0" fontId="17" fillId="12" borderId="27" xfId="0" applyFont="1" applyFill="1" applyBorder="1" applyAlignment="1">
      <alignment horizontal="left"/>
    </xf>
    <xf numFmtId="0" fontId="17" fillId="12" borderId="32" xfId="0" applyFont="1" applyFill="1" applyBorder="1" applyAlignment="1">
      <alignment horizontal="left"/>
    </xf>
    <xf numFmtId="0" fontId="0" fillId="12" borderId="32" xfId="0" applyFill="1" applyBorder="1"/>
    <xf numFmtId="0" fontId="0" fillId="12" borderId="33" xfId="0" applyFill="1" applyBorder="1"/>
    <xf numFmtId="0" fontId="17" fillId="16" borderId="33" xfId="0" applyFont="1" applyFill="1" applyBorder="1"/>
    <xf numFmtId="0" fontId="17" fillId="15" borderId="33" xfId="0" applyFont="1" applyFill="1" applyBorder="1" applyAlignment="1">
      <alignment horizontal="left"/>
    </xf>
    <xf numFmtId="0" fontId="17" fillId="12" borderId="33" xfId="0" applyFont="1" applyFill="1" applyBorder="1" applyAlignment="1">
      <alignment horizontal="left"/>
    </xf>
    <xf numFmtId="0" fontId="17" fillId="15" borderId="27" xfId="0" applyFont="1" applyFill="1" applyBorder="1"/>
    <xf numFmtId="0" fontId="17" fillId="15" borderId="32" xfId="0" applyFont="1" applyFill="1" applyBorder="1"/>
    <xf numFmtId="0" fontId="17" fillId="15" borderId="33" xfId="0" applyFont="1" applyFill="1" applyBorder="1"/>
    <xf numFmtId="0" fontId="17" fillId="12" borderId="27" xfId="0" applyFont="1" applyFill="1" applyBorder="1"/>
    <xf numFmtId="0" fontId="17" fillId="12" borderId="32" xfId="0" applyFont="1" applyFill="1" applyBorder="1"/>
    <xf numFmtId="0" fontId="17" fillId="12" borderId="33" xfId="0" applyFont="1" applyFill="1" applyBorder="1"/>
  </cellXfs>
  <cellStyles count="1">
    <cellStyle name="Normal" xfId="0" builtinId="0"/>
  </cellStyles>
  <dxfs count="8835">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EBFFFF"/>
      <color rgb="FFCCFF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279400</xdr:colOff>
      <xdr:row>0</xdr:row>
      <xdr:rowOff>120650</xdr:rowOff>
    </xdr:from>
    <xdr:to>
      <xdr:col>15</xdr:col>
      <xdr:colOff>520700</xdr:colOff>
      <xdr:row>4</xdr:row>
      <xdr:rowOff>831</xdr:rowOff>
    </xdr:to>
    <xdr:pic>
      <xdr:nvPicPr>
        <xdr:cNvPr id="2" name="Picture 1" descr="Logo, company name&#10;&#10;Description automatically generated">
          <a:extLst>
            <a:ext uri="{FF2B5EF4-FFF2-40B4-BE49-F238E27FC236}">
              <a16:creationId xmlns:a16="http://schemas.microsoft.com/office/drawing/2014/main" id="{53C6B945-6366-41D2-B545-0D83CEBCB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450" y="120650"/>
          <a:ext cx="2038350" cy="7818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186"/>
  <sheetViews>
    <sheetView zoomScaleNormal="100" workbookViewId="0"/>
  </sheetViews>
  <sheetFormatPr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02" max="102" width="1.7265625" customWidth="1"/>
    <col min="103" max="103" width="16.54296875" bestFit="1" customWidth="1"/>
    <col min="104" max="104" width="7.54296875" style="1" bestFit="1" customWidth="1"/>
    <col min="105" max="105" width="2.453125" customWidth="1"/>
  </cols>
  <sheetData>
    <row r="1" spans="1:105" ht="18.5" x14ac:dyDescent="0.45">
      <c r="A1" s="10" t="s">
        <v>58</v>
      </c>
    </row>
    <row r="2" spans="1:105" ht="18.5" x14ac:dyDescent="0.45">
      <c r="A2" s="10" t="s">
        <v>59</v>
      </c>
    </row>
    <row r="3" spans="1:105" x14ac:dyDescent="0.35">
      <c r="A3" s="2" t="s">
        <v>60</v>
      </c>
      <c r="Q3" s="4" t="str">
        <f>IFERROR(AVERAGEIF(K3:O3,"&gt;0"),"")</f>
        <v/>
      </c>
      <c r="AC3" t="s">
        <v>52</v>
      </c>
    </row>
    <row r="4" spans="1:105" x14ac:dyDescent="0.35">
      <c r="A4" s="11" t="s">
        <v>331</v>
      </c>
      <c r="Q4" s="4"/>
      <c r="AC4" t="s">
        <v>53</v>
      </c>
      <c r="CW4" s="1"/>
      <c r="CZ4"/>
    </row>
    <row r="5" spans="1:105" x14ac:dyDescent="0.35">
      <c r="AB5" s="1"/>
      <c r="AC5" t="s">
        <v>54</v>
      </c>
      <c r="CY5" s="1"/>
      <c r="CZ5"/>
    </row>
    <row r="6" spans="1:105" x14ac:dyDescent="0.35">
      <c r="A6" s="349" t="s">
        <v>102</v>
      </c>
      <c r="B6" s="349"/>
      <c r="C6" s="349"/>
      <c r="D6" s="349"/>
      <c r="E6" s="349"/>
      <c r="F6" s="349"/>
      <c r="G6" s="349"/>
      <c r="I6" s="160">
        <v>627.03</v>
      </c>
      <c r="AC6" t="s">
        <v>97</v>
      </c>
    </row>
    <row r="7" spans="1:105" x14ac:dyDescent="0.35">
      <c r="A7" s="350" t="s">
        <v>103</v>
      </c>
      <c r="B7" s="350"/>
      <c r="C7" s="350"/>
      <c r="D7" s="350"/>
      <c r="E7" s="350"/>
      <c r="F7" s="350"/>
      <c r="G7" s="350"/>
      <c r="I7" s="161">
        <v>625.65</v>
      </c>
      <c r="AC7" t="s">
        <v>98</v>
      </c>
    </row>
    <row r="8" spans="1:105" x14ac:dyDescent="0.35">
      <c r="A8" s="351" t="s">
        <v>104</v>
      </c>
      <c r="B8" s="351"/>
      <c r="C8" s="351"/>
      <c r="D8" s="351"/>
      <c r="E8" s="351"/>
      <c r="F8" s="351"/>
      <c r="G8" s="351"/>
      <c r="I8" s="40">
        <v>623</v>
      </c>
      <c r="AC8" t="s">
        <v>96</v>
      </c>
    </row>
    <row r="9" spans="1:105" ht="15" thickBot="1" x14ac:dyDescent="0.4"/>
    <row r="10" spans="1:105" ht="18.5" x14ac:dyDescent="0.45">
      <c r="B10" s="67"/>
      <c r="C10" s="68"/>
      <c r="D10" s="346" t="s">
        <v>94</v>
      </c>
      <c r="E10" s="346"/>
      <c r="F10" s="346"/>
      <c r="G10" s="346"/>
      <c r="H10" s="346"/>
      <c r="I10" s="346"/>
      <c r="J10" s="346"/>
      <c r="K10" s="346"/>
      <c r="L10" s="346"/>
      <c r="M10" s="346"/>
      <c r="N10" s="346"/>
      <c r="O10" s="346"/>
      <c r="P10" s="346"/>
      <c r="Q10" s="346"/>
      <c r="R10" s="346"/>
      <c r="S10" s="346"/>
      <c r="T10" s="346"/>
      <c r="U10" s="346"/>
      <c r="V10" s="346"/>
      <c r="W10" s="346"/>
      <c r="X10" s="346"/>
      <c r="Y10" s="69"/>
      <c r="Z10" s="70"/>
      <c r="AB10" s="79"/>
      <c r="AC10" s="90" t="s">
        <v>92</v>
      </c>
      <c r="AD10" s="90"/>
      <c r="AE10" s="90"/>
      <c r="AF10" s="90"/>
      <c r="AG10" s="90"/>
      <c r="AH10" s="90"/>
      <c r="AI10" s="80"/>
      <c r="AJ10" s="80"/>
      <c r="AK10" s="80"/>
      <c r="AL10" s="80"/>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81"/>
    </row>
    <row r="11" spans="1:105" ht="15" thickBot="1" x14ac:dyDescent="0.4">
      <c r="B11" s="71"/>
      <c r="C11" s="198"/>
      <c r="D11" s="202"/>
      <c r="E11" s="202"/>
      <c r="F11" s="191"/>
      <c r="G11" s="191"/>
      <c r="H11" s="202"/>
      <c r="I11" s="191"/>
      <c r="J11" s="202"/>
      <c r="K11" s="202"/>
      <c r="L11" s="202"/>
      <c r="M11" s="202"/>
      <c r="N11" s="202"/>
      <c r="O11" s="202"/>
      <c r="P11" s="202"/>
      <c r="Q11" s="202"/>
      <c r="R11" s="202"/>
      <c r="S11" s="202"/>
      <c r="T11" s="202"/>
      <c r="U11" s="202"/>
      <c r="V11" s="202"/>
      <c r="W11" s="202"/>
      <c r="X11" s="202"/>
      <c r="Y11" s="203"/>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52"/>
      <c r="DA11" s="88"/>
    </row>
    <row r="12" spans="1:105" ht="19" thickBot="1" x14ac:dyDescent="0.5">
      <c r="B12" s="71"/>
      <c r="C12" s="199"/>
      <c r="D12" s="343" t="s">
        <v>57</v>
      </c>
      <c r="E12" s="344"/>
      <c r="F12" s="344"/>
      <c r="G12" s="344"/>
      <c r="H12" s="344"/>
      <c r="I12" s="344"/>
      <c r="J12" s="344"/>
      <c r="K12" s="344"/>
      <c r="L12" s="344"/>
      <c r="M12" s="344"/>
      <c r="N12" s="344"/>
      <c r="O12" s="344"/>
      <c r="P12" s="344"/>
      <c r="Q12" s="344"/>
      <c r="R12" s="344"/>
      <c r="S12" s="344"/>
      <c r="T12" s="344"/>
      <c r="U12" s="344"/>
      <c r="V12" s="344"/>
      <c r="W12" s="344"/>
      <c r="X12" s="345"/>
      <c r="Y12" s="78"/>
      <c r="Z12" s="73"/>
      <c r="AB12" s="82"/>
      <c r="AC12" s="45"/>
      <c r="AF12" s="347" t="s">
        <v>9</v>
      </c>
      <c r="AG12" s="347"/>
      <c r="AH12" s="347"/>
      <c r="AI12" s="347"/>
      <c r="AJ12" s="347"/>
      <c r="AL12" s="63" t="s">
        <v>56</v>
      </c>
      <c r="CZ12" s="46"/>
      <c r="DA12" s="88"/>
    </row>
    <row r="13" spans="1:105" s="3" customFormat="1" x14ac:dyDescent="0.35">
      <c r="B13" s="74"/>
      <c r="C13" s="200"/>
      <c r="D13" s="204"/>
      <c r="E13" s="204"/>
      <c r="F13" s="204"/>
      <c r="G13" s="204"/>
      <c r="H13" s="204"/>
      <c r="I13" s="204"/>
      <c r="J13" s="204"/>
      <c r="K13" s="204"/>
      <c r="L13" s="204"/>
      <c r="M13" s="204"/>
      <c r="N13" s="204"/>
      <c r="O13" s="204"/>
      <c r="P13" s="204"/>
      <c r="Q13" s="204" t="s">
        <v>6</v>
      </c>
      <c r="R13" s="204" t="s">
        <v>37</v>
      </c>
      <c r="S13" s="204"/>
      <c r="T13" s="204"/>
      <c r="U13" s="204"/>
      <c r="V13" s="204"/>
      <c r="W13" s="204"/>
      <c r="X13" s="204"/>
      <c r="Y13" s="205"/>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v>2023</v>
      </c>
      <c r="CT13" s="3" t="s">
        <v>17</v>
      </c>
      <c r="CU13" s="3" t="s">
        <v>17</v>
      </c>
      <c r="CV13" s="3" t="s">
        <v>17</v>
      </c>
      <c r="CW13" s="3" t="s">
        <v>17</v>
      </c>
      <c r="CZ13" s="66"/>
      <c r="DA13" s="89"/>
    </row>
    <row r="14" spans="1:105" s="3" customFormat="1" x14ac:dyDescent="0.35">
      <c r="B14" s="74"/>
      <c r="C14" s="200" t="s">
        <v>0</v>
      </c>
      <c r="D14" s="204"/>
      <c r="E14" s="204"/>
      <c r="F14" s="204" t="s">
        <v>2</v>
      </c>
      <c r="G14" s="204" t="s">
        <v>1</v>
      </c>
      <c r="H14" s="204"/>
      <c r="I14" s="204" t="s">
        <v>13</v>
      </c>
      <c r="J14" s="204"/>
      <c r="K14" s="348" t="s">
        <v>36</v>
      </c>
      <c r="L14" s="348"/>
      <c r="M14" s="348"/>
      <c r="N14" s="348"/>
      <c r="O14" s="348"/>
      <c r="P14" s="204"/>
      <c r="Q14" s="204" t="s">
        <v>7</v>
      </c>
      <c r="R14" s="204" t="s">
        <v>8</v>
      </c>
      <c r="S14" s="204"/>
      <c r="T14" s="204"/>
      <c r="U14" s="204" t="s">
        <v>4</v>
      </c>
      <c r="V14" s="204"/>
      <c r="W14" s="204"/>
      <c r="X14" s="204"/>
      <c r="Y14" s="205"/>
      <c r="Z14" s="75"/>
      <c r="AB14" s="83"/>
      <c r="AC14" s="58" t="s">
        <v>0</v>
      </c>
      <c r="AF14" s="3" t="s">
        <v>11</v>
      </c>
      <c r="AG14" s="3" t="s">
        <v>51</v>
      </c>
      <c r="AH14" s="3" t="s">
        <v>4</v>
      </c>
      <c r="AI14" s="3" t="s">
        <v>15</v>
      </c>
      <c r="AJ14" s="3" t="s">
        <v>7</v>
      </c>
      <c r="AM14" s="3" t="s">
        <v>218</v>
      </c>
      <c r="AN14" s="3" t="s">
        <v>218</v>
      </c>
      <c r="AO14" s="3" t="s">
        <v>218</v>
      </c>
      <c r="AP14" s="3" t="s">
        <v>218</v>
      </c>
      <c r="AQ14" s="3" t="s">
        <v>223</v>
      </c>
      <c r="AR14" s="3" t="s">
        <v>235</v>
      </c>
      <c r="AS14" s="3" t="s">
        <v>223</v>
      </c>
      <c r="AT14" s="3" t="s">
        <v>223</v>
      </c>
      <c r="AU14" s="3" t="s">
        <v>223</v>
      </c>
      <c r="AV14" s="3" t="s">
        <v>223</v>
      </c>
      <c r="AW14" s="3" t="s">
        <v>240</v>
      </c>
      <c r="AX14" s="3" t="s">
        <v>242</v>
      </c>
      <c r="AY14" s="3" t="s">
        <v>242</v>
      </c>
      <c r="AZ14" s="3" t="s">
        <v>242</v>
      </c>
      <c r="BA14" s="3" t="s">
        <v>242</v>
      </c>
      <c r="BB14" s="3" t="s">
        <v>242</v>
      </c>
      <c r="BC14" s="3" t="s">
        <v>242</v>
      </c>
      <c r="BD14" s="3" t="s">
        <v>242</v>
      </c>
      <c r="BE14" s="3" t="s">
        <v>255</v>
      </c>
      <c r="BF14" s="3" t="s">
        <v>255</v>
      </c>
      <c r="BG14" s="3" t="s">
        <v>255</v>
      </c>
      <c r="BH14" s="3" t="s">
        <v>255</v>
      </c>
      <c r="BI14" s="3" t="s">
        <v>255</v>
      </c>
      <c r="BJ14" s="3" t="s">
        <v>255</v>
      </c>
      <c r="BK14" s="3" t="s">
        <v>255</v>
      </c>
      <c r="BL14" s="3" t="s">
        <v>255</v>
      </c>
      <c r="BM14" s="3" t="s">
        <v>255</v>
      </c>
      <c r="BN14" s="3" t="s">
        <v>255</v>
      </c>
      <c r="BO14" s="3" t="s">
        <v>255</v>
      </c>
      <c r="BP14" s="3" t="s">
        <v>188</v>
      </c>
      <c r="BQ14" s="3" t="s">
        <v>188</v>
      </c>
      <c r="BR14" s="3" t="s">
        <v>188</v>
      </c>
      <c r="BS14" s="3" t="s">
        <v>188</v>
      </c>
      <c r="BT14" s="3" t="s">
        <v>188</v>
      </c>
      <c r="BU14" s="3" t="s">
        <v>188</v>
      </c>
      <c r="BV14" s="3" t="s">
        <v>193</v>
      </c>
      <c r="BW14" s="3" t="s">
        <v>193</v>
      </c>
      <c r="BX14" s="3" t="s">
        <v>193</v>
      </c>
      <c r="BY14" s="3" t="s">
        <v>193</v>
      </c>
      <c r="BZ14" s="3" t="s">
        <v>210</v>
      </c>
      <c r="CA14" s="3" t="s">
        <v>210</v>
      </c>
      <c r="CB14" s="3" t="s">
        <v>210</v>
      </c>
      <c r="CC14" s="3" t="s">
        <v>210</v>
      </c>
      <c r="CD14" s="3" t="s">
        <v>210</v>
      </c>
      <c r="CE14" s="3" t="s">
        <v>292</v>
      </c>
      <c r="CF14" s="3" t="s">
        <v>292</v>
      </c>
      <c r="CG14" s="3" t="s">
        <v>298</v>
      </c>
      <c r="CH14" s="3" t="s">
        <v>298</v>
      </c>
      <c r="CI14" s="3" t="s">
        <v>298</v>
      </c>
      <c r="CJ14" s="3" t="s">
        <v>295</v>
      </c>
      <c r="CK14" s="3" t="s">
        <v>295</v>
      </c>
      <c r="CL14" s="3" t="s">
        <v>295</v>
      </c>
      <c r="CM14" s="3" t="s">
        <v>295</v>
      </c>
      <c r="CN14" s="3" t="s">
        <v>314</v>
      </c>
      <c r="CO14" s="3" t="s">
        <v>314</v>
      </c>
      <c r="CP14" s="3" t="s">
        <v>314</v>
      </c>
      <c r="CQ14" s="3" t="s">
        <v>314</v>
      </c>
      <c r="CR14" s="3" t="s">
        <v>314</v>
      </c>
      <c r="CS14" s="3" t="s">
        <v>314</v>
      </c>
      <c r="CT14" s="3" t="s">
        <v>19</v>
      </c>
      <c r="CU14" s="3" t="s">
        <v>19</v>
      </c>
      <c r="CV14" s="3" t="s">
        <v>19</v>
      </c>
      <c r="CW14" s="3" t="s">
        <v>19</v>
      </c>
      <c r="CZ14" s="66" t="s">
        <v>0</v>
      </c>
      <c r="DA14" s="89"/>
    </row>
    <row r="15" spans="1:105" s="3" customFormat="1" ht="15" thickBot="1" x14ac:dyDescent="0.4">
      <c r="B15" s="74"/>
      <c r="C15" s="200" t="s">
        <v>35</v>
      </c>
      <c r="D15" s="204" t="s">
        <v>34</v>
      </c>
      <c r="E15" s="204"/>
      <c r="F15" s="204" t="s">
        <v>1</v>
      </c>
      <c r="G15" s="204" t="s">
        <v>3</v>
      </c>
      <c r="H15" s="204"/>
      <c r="I15" s="204" t="s">
        <v>12</v>
      </c>
      <c r="J15" s="204"/>
      <c r="K15" s="204">
        <v>1</v>
      </c>
      <c r="L15" s="204">
        <v>2</v>
      </c>
      <c r="M15" s="204">
        <v>3</v>
      </c>
      <c r="N15" s="204">
        <v>4</v>
      </c>
      <c r="O15" s="204">
        <v>5</v>
      </c>
      <c r="P15" s="204"/>
      <c r="Q15" s="206" t="s">
        <v>5</v>
      </c>
      <c r="R15" s="206" t="s">
        <v>5</v>
      </c>
      <c r="S15" s="204"/>
      <c r="T15" s="207"/>
      <c r="U15" s="207" t="s">
        <v>5</v>
      </c>
      <c r="V15" s="207"/>
      <c r="W15" s="204"/>
      <c r="X15" s="204" t="s">
        <v>34</v>
      </c>
      <c r="Y15" s="205"/>
      <c r="Z15" s="75"/>
      <c r="AB15" s="83"/>
      <c r="AC15" s="58" t="s">
        <v>35</v>
      </c>
      <c r="AD15" s="3" t="s">
        <v>34</v>
      </c>
      <c r="AF15" s="3" t="s">
        <v>12</v>
      </c>
      <c r="AG15" s="3" t="s">
        <v>12</v>
      </c>
      <c r="AH15" s="3" t="s">
        <v>12</v>
      </c>
      <c r="AI15" s="3" t="s">
        <v>12</v>
      </c>
      <c r="AJ15" s="3" t="s">
        <v>12</v>
      </c>
      <c r="AL15" s="41" t="s">
        <v>178</v>
      </c>
      <c r="AM15" s="41" t="s">
        <v>38</v>
      </c>
      <c r="AN15" s="41" t="s">
        <v>39</v>
      </c>
      <c r="AO15" s="41" t="s">
        <v>40</v>
      </c>
      <c r="AP15" s="41" t="s">
        <v>215</v>
      </c>
      <c r="AQ15" s="41" t="s">
        <v>233</v>
      </c>
      <c r="AR15" s="41" t="s">
        <v>234</v>
      </c>
      <c r="AS15" s="41" t="s">
        <v>236</v>
      </c>
      <c r="AT15" s="41" t="s">
        <v>237</v>
      </c>
      <c r="AU15" s="41" t="s">
        <v>238</v>
      </c>
      <c r="AV15" s="41" t="s">
        <v>239</v>
      </c>
      <c r="AW15" s="41" t="s">
        <v>241</v>
      </c>
      <c r="AX15" s="41" t="s">
        <v>180</v>
      </c>
      <c r="AY15" s="41" t="s">
        <v>246</v>
      </c>
      <c r="AZ15" s="41" t="s">
        <v>248</v>
      </c>
      <c r="BA15" s="41" t="s">
        <v>250</v>
      </c>
      <c r="BB15" s="41" t="s">
        <v>251</v>
      </c>
      <c r="BC15" s="41" t="s">
        <v>251</v>
      </c>
      <c r="BD15" s="41" t="s">
        <v>251</v>
      </c>
      <c r="BE15" s="41" t="s">
        <v>254</v>
      </c>
      <c r="BF15" s="41" t="s">
        <v>254</v>
      </c>
      <c r="BG15" s="41" t="s">
        <v>254</v>
      </c>
      <c r="BH15" s="41" t="s">
        <v>254</v>
      </c>
      <c r="BI15" s="41" t="s">
        <v>254</v>
      </c>
      <c r="BJ15" s="41" t="s">
        <v>254</v>
      </c>
      <c r="BK15" s="41" t="s">
        <v>254</v>
      </c>
      <c r="BL15" s="41" t="s">
        <v>266</v>
      </c>
      <c r="BM15" s="41" t="s">
        <v>266</v>
      </c>
      <c r="BN15" s="41" t="s">
        <v>270</v>
      </c>
      <c r="BO15" s="41" t="s">
        <v>272</v>
      </c>
      <c r="BP15" s="41" t="s">
        <v>273</v>
      </c>
      <c r="BQ15" s="41" t="s">
        <v>275</v>
      </c>
      <c r="BR15" s="41" t="s">
        <v>274</v>
      </c>
      <c r="BS15" s="41" t="s">
        <v>278</v>
      </c>
      <c r="BT15" s="41" t="s">
        <v>278</v>
      </c>
      <c r="BU15" s="41" t="s">
        <v>278</v>
      </c>
      <c r="BV15" s="41" t="s">
        <v>282</v>
      </c>
      <c r="BW15" s="41" t="s">
        <v>282</v>
      </c>
      <c r="BX15" s="41" t="s">
        <v>280</v>
      </c>
      <c r="BY15" s="41" t="s">
        <v>280</v>
      </c>
      <c r="BZ15" s="41" t="s">
        <v>285</v>
      </c>
      <c r="CA15" s="41" t="s">
        <v>285</v>
      </c>
      <c r="CB15" s="41" t="s">
        <v>286</v>
      </c>
      <c r="CC15" s="41" t="s">
        <v>286</v>
      </c>
      <c r="CD15" s="41" t="s">
        <v>290</v>
      </c>
      <c r="CE15" s="41" t="s">
        <v>293</v>
      </c>
      <c r="CF15" s="41" t="s">
        <v>278</v>
      </c>
      <c r="CG15" s="41" t="s">
        <v>294</v>
      </c>
      <c r="CH15" s="41" t="s">
        <v>305</v>
      </c>
      <c r="CI15" s="41" t="s">
        <v>305</v>
      </c>
      <c r="CJ15" s="41" t="s">
        <v>296</v>
      </c>
      <c r="CK15" s="41" t="s">
        <v>296</v>
      </c>
      <c r="CL15" s="41" t="s">
        <v>307</v>
      </c>
      <c r="CM15" s="41" t="s">
        <v>310</v>
      </c>
      <c r="CN15" s="41" t="s">
        <v>315</v>
      </c>
      <c r="CO15" s="41" t="s">
        <v>315</v>
      </c>
      <c r="CP15" s="41" t="s">
        <v>278</v>
      </c>
      <c r="CQ15" s="41" t="s">
        <v>328</v>
      </c>
      <c r="CR15" s="41" t="s">
        <v>328</v>
      </c>
      <c r="CS15" s="41" t="s">
        <v>328</v>
      </c>
      <c r="CT15" s="41" t="s">
        <v>317</v>
      </c>
      <c r="CU15" s="41" t="s">
        <v>318</v>
      </c>
      <c r="CV15" s="41" t="s">
        <v>319</v>
      </c>
      <c r="CW15" s="41" t="s">
        <v>320</v>
      </c>
      <c r="CY15" s="3" t="s">
        <v>34</v>
      </c>
      <c r="CZ15" s="66" t="s">
        <v>35</v>
      </c>
      <c r="DA15" s="89"/>
    </row>
    <row r="16" spans="1:105" s="3" customFormat="1" ht="8.5" customHeight="1" x14ac:dyDescent="0.35">
      <c r="B16" s="74"/>
      <c r="C16" s="200"/>
      <c r="D16" s="208"/>
      <c r="E16" s="209"/>
      <c r="F16" s="222"/>
      <c r="G16" s="211"/>
      <c r="H16" s="204"/>
      <c r="I16" s="222"/>
      <c r="J16" s="204"/>
      <c r="K16" s="208"/>
      <c r="L16" s="210"/>
      <c r="M16" s="210"/>
      <c r="N16" s="210"/>
      <c r="O16" s="211"/>
      <c r="P16" s="204"/>
      <c r="Q16" s="230"/>
      <c r="R16" s="231"/>
      <c r="S16" s="204"/>
      <c r="T16" s="13">
        <f>IF(U17="","",1)</f>
        <v>1</v>
      </c>
      <c r="U16" s="125">
        <f>IF(U17="","",1)</f>
        <v>1</v>
      </c>
      <c r="V16" s="17">
        <f>IF(U17="","",1)</f>
        <v>1</v>
      </c>
      <c r="W16" s="204"/>
      <c r="X16" s="222"/>
      <c r="Y16" s="205"/>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2"/>
      <c r="CY16" s="149"/>
      <c r="CZ16" s="66"/>
      <c r="DA16" s="89"/>
    </row>
    <row r="17" spans="2:105" x14ac:dyDescent="0.35">
      <c r="B17" s="71"/>
      <c r="C17" s="314">
        <f>AC17</f>
        <v>1</v>
      </c>
      <c r="D17" s="212" t="str">
        <f t="shared" ref="D17" si="0">IF(AD17="Athlete Name","",AD17)</f>
        <v>Will Shaner</v>
      </c>
      <c r="E17" s="213"/>
      <c r="F17" s="223">
        <f>IF(COUNT(AL17:CW17)=0,"", COUNT(AL17:CW17))</f>
        <v>2</v>
      </c>
      <c r="G17" s="214">
        <f t="shared" ref="G17" si="1">_xlfn.IFS(F17="","",F17=1,1,F17=2,2,F17=3,3,F17=4,4,F17=5,5,F17&gt;5,5)</f>
        <v>2</v>
      </c>
      <c r="H17" s="202"/>
      <c r="I17" s="223"/>
      <c r="J17" s="227" t="s">
        <v>7</v>
      </c>
      <c r="K17" s="45">
        <f>IFERROR(LARGE((AL17:CW17),1),"")</f>
        <v>625.1</v>
      </c>
      <c r="L17" s="1">
        <f>IFERROR(LARGE((AL17:CW17),2),"")</f>
        <v>619.20000000000005</v>
      </c>
      <c r="M17" s="1" t="str">
        <f>IFERROR(LARGE((AL17:CW17),3),"")</f>
        <v/>
      </c>
      <c r="N17" s="191" t="str">
        <f>IFERROR(LARGE((AL17:CW17),4),"")</f>
        <v/>
      </c>
      <c r="O17" s="214" t="str">
        <f>IFERROR(LARGE((AL17:CW17),5),"")</f>
        <v/>
      </c>
      <c r="P17" s="1"/>
      <c r="Q17" s="56">
        <f t="shared" ref="Q17" si="2">IFERROR(AVERAGEIF(K17:O17,"&gt;0"),"")</f>
        <v>622.15000000000009</v>
      </c>
      <c r="R17" s="57" t="str">
        <f t="shared" ref="R17" si="3">IF(SUM(AF18:AJ18,K18:O18)=0,"",SUM(AF18:AJ18,K18:O18))</f>
        <v/>
      </c>
      <c r="S17" s="202"/>
      <c r="T17" s="5">
        <f>IF(U17="","",1)</f>
        <v>1</v>
      </c>
      <c r="U17" s="4">
        <f>IF(SUM(Q17:R17)=0,"",SUM(Q17:R17))</f>
        <v>622.15000000000009</v>
      </c>
      <c r="V17" s="6">
        <f>IF(U17="","",1)</f>
        <v>1</v>
      </c>
      <c r="W17" s="202"/>
      <c r="X17" s="213" t="str">
        <f>IF(AD17="Athlete Name","",AD17)</f>
        <v>Will Shaner</v>
      </c>
      <c r="Y17" s="214"/>
      <c r="Z17" s="76"/>
      <c r="AB17" s="82"/>
      <c r="AC17" s="45">
        <v>1</v>
      </c>
      <c r="AD17" s="60" t="s">
        <v>134</v>
      </c>
      <c r="AF17" s="45"/>
      <c r="AG17" s="1"/>
      <c r="AH17" s="1"/>
      <c r="AI17" s="1"/>
      <c r="AJ17" s="46"/>
      <c r="AK17" s="119"/>
      <c r="AL17" s="62" t="s">
        <v>7</v>
      </c>
      <c r="AM17" s="62">
        <v>625.1</v>
      </c>
      <c r="AN17" s="62" t="s">
        <v>7</v>
      </c>
      <c r="AO17" s="62" t="s">
        <v>7</v>
      </c>
      <c r="AP17" s="62" t="s">
        <v>7</v>
      </c>
      <c r="AQ17" s="62" t="s">
        <v>7</v>
      </c>
      <c r="AR17" s="62" t="s">
        <v>7</v>
      </c>
      <c r="AS17" s="62" t="s">
        <v>7</v>
      </c>
      <c r="AT17" s="62" t="s">
        <v>7</v>
      </c>
      <c r="AU17" s="62" t="s">
        <v>7</v>
      </c>
      <c r="AV17" s="62" t="s">
        <v>7</v>
      </c>
      <c r="AW17" s="62" t="s">
        <v>7</v>
      </c>
      <c r="AX17" s="62">
        <v>619.20000000000005</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62" t="s">
        <v>7</v>
      </c>
      <c r="BT17" s="62" t="s">
        <v>7</v>
      </c>
      <c r="BU17" s="62" t="s">
        <v>7</v>
      </c>
      <c r="BV17" s="62" t="s">
        <v>7</v>
      </c>
      <c r="BW17" s="62" t="s">
        <v>7</v>
      </c>
      <c r="BX17" s="62" t="s">
        <v>7</v>
      </c>
      <c r="BY17" s="62" t="s">
        <v>7</v>
      </c>
      <c r="BZ17" s="62" t="s">
        <v>7</v>
      </c>
      <c r="CA17" s="62" t="s">
        <v>7</v>
      </c>
      <c r="CB17" s="62" t="s">
        <v>7</v>
      </c>
      <c r="CC17" s="62" t="s">
        <v>7</v>
      </c>
      <c r="CD17" s="62" t="s">
        <v>7</v>
      </c>
      <c r="CE17" s="62" t="s">
        <v>7</v>
      </c>
      <c r="CF17" s="62" t="s">
        <v>7</v>
      </c>
      <c r="CG17" s="62" t="s">
        <v>7</v>
      </c>
      <c r="CH17" s="62" t="s">
        <v>7</v>
      </c>
      <c r="CI17" s="62" t="s">
        <v>7</v>
      </c>
      <c r="CJ17" s="62" t="s">
        <v>7</v>
      </c>
      <c r="CK17" s="62" t="s">
        <v>7</v>
      </c>
      <c r="CL17" s="62" t="s">
        <v>7</v>
      </c>
      <c r="CM17" s="62" t="s">
        <v>7</v>
      </c>
      <c r="CN17" s="62" t="s">
        <v>7</v>
      </c>
      <c r="CO17" s="62" t="s">
        <v>7</v>
      </c>
      <c r="CP17" s="62" t="s">
        <v>7</v>
      </c>
      <c r="CQ17" s="62" t="s">
        <v>7</v>
      </c>
      <c r="CR17" s="62" t="s">
        <v>7</v>
      </c>
      <c r="CS17" s="62" t="s">
        <v>7</v>
      </c>
      <c r="CT17" s="62" t="s">
        <v>7</v>
      </c>
      <c r="CU17" s="62" t="s">
        <v>7</v>
      </c>
      <c r="CV17" s="62" t="s">
        <v>7</v>
      </c>
      <c r="CW17" s="62" t="s">
        <v>7</v>
      </c>
      <c r="CX17" s="117"/>
      <c r="CY17" s="60" t="str">
        <f>IF(AD17="Athlete Name","",AD17)</f>
        <v>Will Shaner</v>
      </c>
      <c r="CZ17" s="46">
        <v>1</v>
      </c>
      <c r="DA17" s="88"/>
    </row>
    <row r="18" spans="2:105" x14ac:dyDescent="0.35">
      <c r="B18" s="71"/>
      <c r="C18" s="314"/>
      <c r="D18" s="212"/>
      <c r="E18" s="213"/>
      <c r="F18" s="223"/>
      <c r="G18" s="214"/>
      <c r="H18" s="202"/>
      <c r="I18" s="61" t="str">
        <f>IF(SUM(AF18:AJ18)=0,"",SUM(AF18:AJ18))</f>
        <v/>
      </c>
      <c r="J18" s="108" t="s">
        <v>12</v>
      </c>
      <c r="K18" s="199" t="str">
        <f>IFERROR(LARGE((AL18:CW18),1),"")</f>
        <v/>
      </c>
      <c r="L18" s="191" t="str">
        <f>IFERROR(LARGE((AL18:CW18),2),"")</f>
        <v/>
      </c>
      <c r="M18" s="191" t="str">
        <f>IFERROR(LARGE((AL18:CW18),3),"")</f>
        <v/>
      </c>
      <c r="N18" s="191" t="str">
        <f>IFERROR(LARGE((AL18:CW18),4),"")</f>
        <v/>
      </c>
      <c r="O18" s="214" t="str">
        <f>IFERROR(LARGE((AL18:CW18),5),"")</f>
        <v/>
      </c>
      <c r="P18" s="191"/>
      <c r="Q18" s="230"/>
      <c r="R18" s="231"/>
      <c r="S18" s="202"/>
      <c r="T18" s="5">
        <f>IF(U17="","",1)</f>
        <v>1</v>
      </c>
      <c r="U18" s="126">
        <f>IF(U17="","",1)</f>
        <v>1</v>
      </c>
      <c r="V18" s="6">
        <f>IF(U17="","",1)</f>
        <v>1</v>
      </c>
      <c r="W18" s="202"/>
      <c r="X18" s="213"/>
      <c r="Y18" s="214"/>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45" t="s">
        <v>12</v>
      </c>
      <c r="CW18" s="45" t="s">
        <v>12</v>
      </c>
      <c r="CX18" s="117"/>
      <c r="CY18" s="60"/>
      <c r="CZ18" s="46"/>
      <c r="DA18" s="88"/>
    </row>
    <row r="19" spans="2:105" s="39" customFormat="1" ht="8.5" customHeight="1" thickBot="1" x14ac:dyDescent="0.4">
      <c r="B19" s="102"/>
      <c r="C19" s="315"/>
      <c r="D19" s="215"/>
      <c r="E19" s="216"/>
      <c r="F19" s="224"/>
      <c r="G19" s="217"/>
      <c r="H19" s="228"/>
      <c r="I19" s="229"/>
      <c r="J19" s="228"/>
      <c r="K19" s="232"/>
      <c r="L19" s="196"/>
      <c r="M19" s="196"/>
      <c r="N19" s="196"/>
      <c r="O19" s="233"/>
      <c r="P19" s="228"/>
      <c r="Q19" s="234"/>
      <c r="R19" s="235"/>
      <c r="S19" s="228"/>
      <c r="T19" s="110">
        <f>IF(U17="","",1)</f>
        <v>1</v>
      </c>
      <c r="U19" s="93">
        <f>IF(U17="","",1)</f>
        <v>1</v>
      </c>
      <c r="V19" s="109">
        <f>IF(U17="","",1)</f>
        <v>1</v>
      </c>
      <c r="W19" s="228"/>
      <c r="X19" s="215"/>
      <c r="Y19" s="236"/>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6"/>
      <c r="CX19" s="118"/>
      <c r="CY19" s="158"/>
      <c r="CZ19" s="97"/>
      <c r="DA19" s="105"/>
    </row>
    <row r="20" spans="2:105" ht="8.5" customHeight="1" thickTop="1" thickBot="1" x14ac:dyDescent="0.4">
      <c r="B20" s="71"/>
      <c r="C20" s="314"/>
      <c r="D20" s="212"/>
      <c r="E20" s="213"/>
      <c r="F20" s="223"/>
      <c r="G20" s="214"/>
      <c r="H20" s="202"/>
      <c r="I20" s="223"/>
      <c r="J20" s="202"/>
      <c r="K20" s="199"/>
      <c r="L20" s="191"/>
      <c r="M20" s="191"/>
      <c r="N20" s="191"/>
      <c r="O20" s="214"/>
      <c r="P20" s="191"/>
      <c r="Q20" s="230"/>
      <c r="R20" s="231"/>
      <c r="S20" s="202"/>
      <c r="T20" s="5">
        <f>IF(U21="","",1)</f>
        <v>1</v>
      </c>
      <c r="U20" s="1">
        <f>IF(U21="","",1)</f>
        <v>1</v>
      </c>
      <c r="V20" s="6">
        <f>IF(U21="","",1)</f>
        <v>1</v>
      </c>
      <c r="W20" s="202"/>
      <c r="X20" s="213"/>
      <c r="Y20" s="214"/>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2"/>
      <c r="CX20" s="117"/>
      <c r="CY20" s="134"/>
      <c r="CZ20" s="46"/>
      <c r="DA20" s="88"/>
    </row>
    <row r="21" spans="2:105" ht="15" thickTop="1" x14ac:dyDescent="0.35">
      <c r="B21" s="71"/>
      <c r="C21" s="314">
        <f>AC21</f>
        <v>2</v>
      </c>
      <c r="D21" s="212" t="str">
        <f>IF(AD21="Athlete Name","",AD21)</f>
        <v>Lucas Kozeniesky</v>
      </c>
      <c r="E21" s="213"/>
      <c r="F21" s="223">
        <f>IF(COUNT(AL21:CW21)=0,"", COUNT(AL21:CW21))</f>
        <v>15</v>
      </c>
      <c r="G21" s="214">
        <f t="shared" ref="G21" si="4">_xlfn.IFS(F21="","",F21=1,1,F21=2,2,F21=3,3,F21=4,4,F21=5,5,F21&gt;5,5)</f>
        <v>5</v>
      </c>
      <c r="H21" s="202"/>
      <c r="I21" s="223"/>
      <c r="J21" s="227" t="s">
        <v>7</v>
      </c>
      <c r="K21" s="45">
        <f>IFERROR(LARGE((AL21:CW21),1),"")</f>
        <v>628.6</v>
      </c>
      <c r="L21" s="1">
        <f>IFERROR(LARGE((AL21:CW21),2),"")</f>
        <v>628.6</v>
      </c>
      <c r="M21" s="1">
        <f>IFERROR(LARGE((AL21:CW21),3),"")</f>
        <v>628.29999999999995</v>
      </c>
      <c r="N21" s="1">
        <f>IFERROR(LARGE((AL21:CW21),4),"")</f>
        <v>627.79999999999995</v>
      </c>
      <c r="O21" s="46">
        <f>IFERROR(LARGE((AL21:CW21),5),"")</f>
        <v>627.79999999999995</v>
      </c>
      <c r="P21" s="1"/>
      <c r="Q21" s="56">
        <f>IFERROR(AVERAGEIF(K21:O21,"&gt;0"),"")</f>
        <v>628.22</v>
      </c>
      <c r="R21" s="329" t="str">
        <f>IF(SUM(AF22:AJ22,K22:O22)=0,"",SUM(AF22:AJ22,K22:O22))</f>
        <v/>
      </c>
      <c r="S21" s="202"/>
      <c r="T21" s="5">
        <f>IF(U21="","",1)</f>
        <v>1</v>
      </c>
      <c r="U21" s="4">
        <f>IF(SUM(Q21:R21)=0,"",SUM(Q21:R21))</f>
        <v>628.22</v>
      </c>
      <c r="V21" s="6">
        <f>IF(U21="","",1)</f>
        <v>1</v>
      </c>
      <c r="W21" s="202"/>
      <c r="X21" s="213" t="str">
        <f t="shared" ref="X21:X65" si="5">IF(AD21="Athlete Name","",AD21)</f>
        <v>Lucas Kozeniesky</v>
      </c>
      <c r="Y21" s="214"/>
      <c r="Z21" s="76"/>
      <c r="AB21" s="82"/>
      <c r="AC21" s="45">
        <v>2</v>
      </c>
      <c r="AD21" s="60" t="s">
        <v>135</v>
      </c>
      <c r="AF21" s="45"/>
      <c r="AG21" s="1"/>
      <c r="AH21" s="1"/>
      <c r="AI21" s="1"/>
      <c r="AJ21" s="46"/>
      <c r="AK21" s="108"/>
      <c r="AL21" s="62" t="s">
        <v>7</v>
      </c>
      <c r="AM21" s="62" t="s">
        <v>7</v>
      </c>
      <c r="AN21" s="62" t="s">
        <v>7</v>
      </c>
      <c r="AO21" s="62" t="s">
        <v>7</v>
      </c>
      <c r="AP21" s="62" t="s">
        <v>7</v>
      </c>
      <c r="AQ21" s="62">
        <v>624.1</v>
      </c>
      <c r="AR21" s="62">
        <v>624.6</v>
      </c>
      <c r="AS21" s="62" t="s">
        <v>7</v>
      </c>
      <c r="AT21" s="62" t="s">
        <v>7</v>
      </c>
      <c r="AU21" s="62" t="s">
        <v>7</v>
      </c>
      <c r="AV21" s="62" t="s">
        <v>7</v>
      </c>
      <c r="AW21" s="62" t="s">
        <v>7</v>
      </c>
      <c r="AX21" s="62" t="s">
        <v>7</v>
      </c>
      <c r="AY21" s="62" t="s">
        <v>7</v>
      </c>
      <c r="AZ21" s="62" t="s">
        <v>7</v>
      </c>
      <c r="BA21" s="62">
        <v>626.20000000000005</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v>622.6</v>
      </c>
      <c r="BP21" s="62">
        <v>619.79999999999995</v>
      </c>
      <c r="BQ21" s="62" t="s">
        <v>7</v>
      </c>
      <c r="BR21" s="62" t="s">
        <v>7</v>
      </c>
      <c r="BS21" s="62" t="s">
        <v>7</v>
      </c>
      <c r="BT21" s="62" t="s">
        <v>7</v>
      </c>
      <c r="BU21" s="62" t="s">
        <v>7</v>
      </c>
      <c r="BV21" s="62" t="s">
        <v>7</v>
      </c>
      <c r="BW21" s="62" t="s">
        <v>7</v>
      </c>
      <c r="BX21" s="62">
        <v>628.6</v>
      </c>
      <c r="BY21" s="62">
        <v>627.79999999999995</v>
      </c>
      <c r="BZ21" s="62">
        <v>628.29999999999995</v>
      </c>
      <c r="CA21" s="62">
        <v>621.6</v>
      </c>
      <c r="CB21" s="62" t="s">
        <v>7</v>
      </c>
      <c r="CC21" s="62" t="s">
        <v>7</v>
      </c>
      <c r="CD21" s="62" t="s">
        <v>7</v>
      </c>
      <c r="CE21" s="62">
        <v>627</v>
      </c>
      <c r="CF21" s="62" t="s">
        <v>7</v>
      </c>
      <c r="CG21" s="62" t="s">
        <v>7</v>
      </c>
      <c r="CH21" s="62" t="s">
        <v>7</v>
      </c>
      <c r="CI21" s="62" t="s">
        <v>7</v>
      </c>
      <c r="CJ21" s="62">
        <v>624</v>
      </c>
      <c r="CK21" s="62">
        <v>627.79999999999995</v>
      </c>
      <c r="CL21" s="62" t="s">
        <v>7</v>
      </c>
      <c r="CM21" s="62" t="s">
        <v>7</v>
      </c>
      <c r="CN21" s="62">
        <v>624.79999999999995</v>
      </c>
      <c r="CO21" s="62">
        <v>625.1</v>
      </c>
      <c r="CP21" s="62">
        <v>628.6</v>
      </c>
      <c r="CQ21" s="62" t="s">
        <v>7</v>
      </c>
      <c r="CR21" s="62" t="s">
        <v>7</v>
      </c>
      <c r="CS21" s="62" t="s">
        <v>7</v>
      </c>
      <c r="CT21" s="62" t="s">
        <v>7</v>
      </c>
      <c r="CU21" s="62" t="s">
        <v>7</v>
      </c>
      <c r="CV21" s="62" t="s">
        <v>7</v>
      </c>
      <c r="CW21" s="62" t="s">
        <v>7</v>
      </c>
      <c r="CX21" s="117"/>
      <c r="CY21" s="60" t="str">
        <f>IF(AD21="Athlete Name","",AD21)</f>
        <v>Lucas Kozeniesky</v>
      </c>
      <c r="CZ21" s="46">
        <v>2</v>
      </c>
      <c r="DA21" s="88"/>
    </row>
    <row r="22" spans="2:105" x14ac:dyDescent="0.35">
      <c r="B22" s="71"/>
      <c r="C22" s="314"/>
      <c r="D22" s="212"/>
      <c r="E22" s="213"/>
      <c r="F22" s="223"/>
      <c r="G22" s="214"/>
      <c r="H22" s="202"/>
      <c r="I22" s="61" t="str">
        <f>IF(SUM(AF22:AJ22)=0,"",SUM(AF22:AJ22))</f>
        <v/>
      </c>
      <c r="J22" s="227" t="s">
        <v>12</v>
      </c>
      <c r="K22" s="45" t="str">
        <f>IFERROR(LARGE((AL22:CW22),1),"")</f>
        <v/>
      </c>
      <c r="L22" s="1" t="str">
        <f>IFERROR(LARGE((AL22:CW22),2),"")</f>
        <v/>
      </c>
      <c r="M22" s="191" t="str">
        <f>IFERROR(LARGE((AL22:CW22),3),"")</f>
        <v/>
      </c>
      <c r="N22" s="191" t="str">
        <f>IFERROR(LARGE((AL22:CW22),4),"")</f>
        <v/>
      </c>
      <c r="O22" s="214" t="str">
        <f>IFERROR(LARGE((AL22:CW22),5),"")</f>
        <v/>
      </c>
      <c r="P22" s="191"/>
      <c r="Q22" s="230"/>
      <c r="R22" s="231"/>
      <c r="S22" s="202"/>
      <c r="T22" s="5">
        <f>IF(U21="","",1)</f>
        <v>1</v>
      </c>
      <c r="U22" s="126">
        <f>IF(U21="","",1)</f>
        <v>1</v>
      </c>
      <c r="V22" s="6">
        <f>IF(U21="","",1)</f>
        <v>1</v>
      </c>
      <c r="W22" s="202"/>
      <c r="X22" s="213"/>
      <c r="Y22" s="214"/>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45" t="s">
        <v>12</v>
      </c>
      <c r="CW22" s="45" t="s">
        <v>12</v>
      </c>
      <c r="CX22" s="117"/>
      <c r="CY22" s="60"/>
      <c r="CZ22" s="46"/>
      <c r="DA22" s="88"/>
    </row>
    <row r="23" spans="2:105" s="39" customFormat="1" ht="8.5" customHeight="1" thickBot="1" x14ac:dyDescent="0.4">
      <c r="B23" s="102"/>
      <c r="C23" s="315"/>
      <c r="D23" s="215"/>
      <c r="E23" s="216"/>
      <c r="F23" s="224"/>
      <c r="G23" s="217"/>
      <c r="H23" s="228"/>
      <c r="I23" s="229"/>
      <c r="J23" s="228"/>
      <c r="K23" s="232"/>
      <c r="L23" s="196"/>
      <c r="M23" s="196"/>
      <c r="N23" s="196"/>
      <c r="O23" s="233"/>
      <c r="P23" s="228"/>
      <c r="Q23" s="234"/>
      <c r="R23" s="235"/>
      <c r="S23" s="228"/>
      <c r="T23" s="110">
        <f>IF(U21="","",1)</f>
        <v>1</v>
      </c>
      <c r="U23" s="93">
        <f>IF(U21="","",1)</f>
        <v>1</v>
      </c>
      <c r="V23" s="109">
        <f>IF(U21="","",1)</f>
        <v>1</v>
      </c>
      <c r="W23" s="228"/>
      <c r="X23" s="215"/>
      <c r="Y23" s="236"/>
      <c r="Z23" s="98"/>
      <c r="AB23" s="104"/>
      <c r="AC23" s="92"/>
      <c r="AD23" s="139"/>
      <c r="AF23" s="187"/>
      <c r="AG23" s="188"/>
      <c r="AH23" s="188"/>
      <c r="AI23" s="188"/>
      <c r="AJ23" s="189"/>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2"/>
      <c r="CX23" s="118"/>
      <c r="CY23" s="146"/>
      <c r="CZ23" s="97"/>
      <c r="DA23" s="105"/>
    </row>
    <row r="24" spans="2:105" ht="8.5" customHeight="1" thickTop="1" x14ac:dyDescent="0.35">
      <c r="B24" s="71"/>
      <c r="C24" s="314"/>
      <c r="D24" s="212"/>
      <c r="E24" s="213"/>
      <c r="F24" s="223"/>
      <c r="G24" s="214"/>
      <c r="H24" s="202"/>
      <c r="I24" s="223"/>
      <c r="J24" s="202"/>
      <c r="K24" s="199"/>
      <c r="L24" s="191"/>
      <c r="M24" s="191"/>
      <c r="N24" s="191"/>
      <c r="O24" s="214"/>
      <c r="P24" s="191"/>
      <c r="Q24" s="230"/>
      <c r="R24" s="231"/>
      <c r="S24" s="202"/>
      <c r="T24" s="5">
        <f t="shared" ref="T24" si="6">IF(U25="","",1)</f>
        <v>1</v>
      </c>
      <c r="U24" s="1">
        <f t="shared" ref="U24" si="7">IF(U25="","",1)</f>
        <v>1</v>
      </c>
      <c r="V24" s="6">
        <f t="shared" ref="V24" si="8">IF(U25="","",1)</f>
        <v>1</v>
      </c>
      <c r="W24" s="202"/>
      <c r="X24" s="213"/>
      <c r="Y24" s="214"/>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2"/>
      <c r="CX24" s="117"/>
      <c r="CY24" s="149"/>
      <c r="CZ24" s="46"/>
      <c r="DA24" s="88"/>
    </row>
    <row r="25" spans="2:105" x14ac:dyDescent="0.35">
      <c r="B25" s="71"/>
      <c r="C25" s="314">
        <f t="shared" ref="C25:D72" si="9">IF(AC25="Athlete Name","",AC25)</f>
        <v>3</v>
      </c>
      <c r="D25" s="212" t="str">
        <f t="shared" si="9"/>
        <v>Tim Sherry</v>
      </c>
      <c r="E25" s="213"/>
      <c r="F25" s="223">
        <f>IF(COUNT(AL25:CW25)=0,"", COUNT(AL25:CW25))</f>
        <v>19</v>
      </c>
      <c r="G25" s="214">
        <f t="shared" ref="G25" si="10">_xlfn.IFS(F25="","",F25=1,1,F25=2,2,F25=3,3,F25=4,4,F25=5,5,F25&gt;5,5)</f>
        <v>5</v>
      </c>
      <c r="H25" s="202"/>
      <c r="I25" s="223"/>
      <c r="J25" s="227" t="s">
        <v>7</v>
      </c>
      <c r="K25" s="45">
        <f>IFERROR(LARGE((AL25:CW25),1),"")</f>
        <v>630.1</v>
      </c>
      <c r="L25" s="1">
        <f>IFERROR(LARGE((AL25:CW25),2),"")</f>
        <v>629</v>
      </c>
      <c r="M25" s="1">
        <f>IFERROR(LARGE((AL25:CW25),3),"")</f>
        <v>628.20000000000005</v>
      </c>
      <c r="N25" s="1">
        <f>IFERROR(LARGE((AL25:CW25),4),"")</f>
        <v>627.6</v>
      </c>
      <c r="O25" s="46">
        <f>IFERROR(LARGE((AL25:CW25),5),"")</f>
        <v>627.29999999999995</v>
      </c>
      <c r="P25" s="1"/>
      <c r="Q25" s="56">
        <f t="shared" ref="Q25:Q72" si="11">IFERROR(AVERAGEIF(K25:O25,"&gt;0"),"")</f>
        <v>628.43999999999994</v>
      </c>
      <c r="R25" s="57" t="str">
        <f t="shared" ref="R25:R72" si="12">IF(SUM(AF26:AJ26,K26:O26)=0,"",SUM(AF26:AJ26,K26:O26))</f>
        <v/>
      </c>
      <c r="S25" s="202"/>
      <c r="T25" s="5">
        <f t="shared" ref="T25" si="13">IF(U25="","",1)</f>
        <v>1</v>
      </c>
      <c r="U25" s="4">
        <f t="shared" ref="U25" si="14">IF(SUM(Q25:R25)=0,"",SUM(Q25:R25))</f>
        <v>628.43999999999994</v>
      </c>
      <c r="V25" s="6">
        <f t="shared" ref="V25" si="15">IF(U25="","",1)</f>
        <v>1</v>
      </c>
      <c r="W25" s="202"/>
      <c r="X25" s="213" t="str">
        <f t="shared" si="5"/>
        <v>Tim Sherry</v>
      </c>
      <c r="Y25" s="214"/>
      <c r="Z25" s="76"/>
      <c r="AB25" s="82"/>
      <c r="AC25" s="45">
        <v>3</v>
      </c>
      <c r="AD25" s="60" t="s">
        <v>137</v>
      </c>
      <c r="AF25" s="45"/>
      <c r="AG25" s="1"/>
      <c r="AH25" s="1"/>
      <c r="AI25" s="1"/>
      <c r="AJ25" s="46"/>
      <c r="AK25" s="108"/>
      <c r="AL25" s="62" t="s">
        <v>7</v>
      </c>
      <c r="AM25" s="62">
        <v>624.6</v>
      </c>
      <c r="AN25" s="62">
        <v>626.4</v>
      </c>
      <c r="AO25" s="62">
        <v>624.5</v>
      </c>
      <c r="AP25" s="62" t="s">
        <v>7</v>
      </c>
      <c r="AQ25" s="62" t="s">
        <v>7</v>
      </c>
      <c r="AR25" s="62" t="s">
        <v>7</v>
      </c>
      <c r="AS25" s="62">
        <v>628.20000000000005</v>
      </c>
      <c r="AT25" s="62">
        <v>627.29999999999995</v>
      </c>
      <c r="AU25" s="62">
        <v>624.5</v>
      </c>
      <c r="AV25" s="62">
        <v>624.6</v>
      </c>
      <c r="AW25" s="62">
        <v>625</v>
      </c>
      <c r="AX25" s="62" t="s">
        <v>7</v>
      </c>
      <c r="AY25" s="62">
        <v>627</v>
      </c>
      <c r="AZ25" s="62" t="s">
        <v>7</v>
      </c>
      <c r="BA25" s="62">
        <v>622.4</v>
      </c>
      <c r="BB25" s="62" t="s">
        <v>7</v>
      </c>
      <c r="BC25" s="62" t="s">
        <v>7</v>
      </c>
      <c r="BD25" s="62" t="s">
        <v>7</v>
      </c>
      <c r="BE25" s="62" t="s">
        <v>7</v>
      </c>
      <c r="BF25" s="62" t="s">
        <v>7</v>
      </c>
      <c r="BG25" s="62" t="s">
        <v>7</v>
      </c>
      <c r="BH25" s="62" t="s">
        <v>7</v>
      </c>
      <c r="BI25" s="62" t="s">
        <v>7</v>
      </c>
      <c r="BJ25" s="62" t="s">
        <v>7</v>
      </c>
      <c r="BK25" s="62" t="s">
        <v>7</v>
      </c>
      <c r="BL25" s="62" t="s">
        <v>7</v>
      </c>
      <c r="BM25" s="62" t="s">
        <v>7</v>
      </c>
      <c r="BN25" s="62">
        <v>627.6</v>
      </c>
      <c r="BO25" s="62" t="s">
        <v>7</v>
      </c>
      <c r="BP25" s="62" t="s">
        <v>7</v>
      </c>
      <c r="BQ25" s="62" t="s">
        <v>7</v>
      </c>
      <c r="BR25" s="62">
        <v>622.1</v>
      </c>
      <c r="BS25" s="62" t="s">
        <v>7</v>
      </c>
      <c r="BT25" s="62" t="s">
        <v>7</v>
      </c>
      <c r="BU25" s="62" t="s">
        <v>7</v>
      </c>
      <c r="BV25" s="62" t="s">
        <v>7</v>
      </c>
      <c r="BW25" s="62" t="s">
        <v>7</v>
      </c>
      <c r="BX25" s="62">
        <v>630.1</v>
      </c>
      <c r="BY25" s="62">
        <v>625.79999999999995</v>
      </c>
      <c r="BZ25" s="62">
        <v>626.1</v>
      </c>
      <c r="CA25" s="62">
        <v>629</v>
      </c>
      <c r="CB25" s="62" t="s">
        <v>7</v>
      </c>
      <c r="CC25" s="62" t="s">
        <v>7</v>
      </c>
      <c r="CD25" s="62" t="s">
        <v>7</v>
      </c>
      <c r="CE25" s="62" t="s">
        <v>7</v>
      </c>
      <c r="CF25" s="62" t="s">
        <v>7</v>
      </c>
      <c r="CG25" s="62" t="s">
        <v>7</v>
      </c>
      <c r="CH25" s="62" t="s">
        <v>7</v>
      </c>
      <c r="CI25" s="62" t="s">
        <v>7</v>
      </c>
      <c r="CJ25" s="62">
        <v>627.1</v>
      </c>
      <c r="CK25" s="62">
        <v>624.9</v>
      </c>
      <c r="CL25" s="62">
        <v>617</v>
      </c>
      <c r="CM25" s="62" t="s">
        <v>7</v>
      </c>
      <c r="CN25" s="62" t="s">
        <v>7</v>
      </c>
      <c r="CO25" s="62" t="s">
        <v>7</v>
      </c>
      <c r="CP25" s="62" t="s">
        <v>7</v>
      </c>
      <c r="CQ25" s="62" t="s">
        <v>7</v>
      </c>
      <c r="CR25" s="62" t="s">
        <v>7</v>
      </c>
      <c r="CS25" s="62" t="s">
        <v>7</v>
      </c>
      <c r="CT25" s="62" t="s">
        <v>7</v>
      </c>
      <c r="CU25" s="62" t="s">
        <v>7</v>
      </c>
      <c r="CV25" s="62" t="s">
        <v>7</v>
      </c>
      <c r="CW25" s="62" t="s">
        <v>7</v>
      </c>
      <c r="CX25" s="117"/>
      <c r="CY25" s="60" t="str">
        <f>IF(AD25="Athlete Name","",AD25)</f>
        <v>Tim Sherry</v>
      </c>
      <c r="CZ25" s="46">
        <v>3</v>
      </c>
      <c r="DA25" s="88"/>
    </row>
    <row r="26" spans="2:105" x14ac:dyDescent="0.35">
      <c r="B26" s="71"/>
      <c r="C26" s="314"/>
      <c r="D26" s="212"/>
      <c r="E26" s="213"/>
      <c r="F26" s="223"/>
      <c r="G26" s="214"/>
      <c r="H26" s="202"/>
      <c r="I26" s="223" t="str">
        <f>IF(SUM(AF26:AJ26)=0,"",SUM(AF26:AJ26))</f>
        <v/>
      </c>
      <c r="J26" s="227" t="s">
        <v>12</v>
      </c>
      <c r="K26" s="45" t="str">
        <f>IFERROR(LARGE((AL26:CW26),1),"")</f>
        <v/>
      </c>
      <c r="L26" s="191" t="str">
        <f>IFERROR(LARGE((AL26:CW26),2),"")</f>
        <v/>
      </c>
      <c r="M26" s="191" t="str">
        <f>IFERROR(LARGE((AL26:CW26),3),"")</f>
        <v/>
      </c>
      <c r="N26" s="191" t="str">
        <f>IFERROR(LARGE((AL26:CW26),4),"")</f>
        <v/>
      </c>
      <c r="O26" s="214" t="str">
        <f>IFERROR(LARGE((AL26:CW26),5),"")</f>
        <v/>
      </c>
      <c r="P26" s="191"/>
      <c r="Q26" s="230"/>
      <c r="R26" s="231"/>
      <c r="S26" s="202"/>
      <c r="T26" s="5">
        <f t="shared" ref="T26" si="16">IF(U25="","",1)</f>
        <v>1</v>
      </c>
      <c r="U26" s="126">
        <f t="shared" ref="U26" si="17">IF(U25="","",1)</f>
        <v>1</v>
      </c>
      <c r="V26" s="6">
        <f t="shared" ref="V26" si="18">IF(U25="","",1)</f>
        <v>1</v>
      </c>
      <c r="W26" s="202"/>
      <c r="X26" s="213"/>
      <c r="Y26" s="214"/>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45" t="s">
        <v>12</v>
      </c>
      <c r="CW26" s="45" t="s">
        <v>12</v>
      </c>
      <c r="CX26" s="117"/>
      <c r="CY26" s="60"/>
      <c r="CZ26" s="46"/>
      <c r="DA26" s="88"/>
    </row>
    <row r="27" spans="2:105" s="39" customFormat="1" ht="8.5" customHeight="1" thickBot="1" x14ac:dyDescent="0.4">
      <c r="B27" s="102"/>
      <c r="C27" s="315"/>
      <c r="D27" s="215"/>
      <c r="E27" s="216"/>
      <c r="F27" s="224"/>
      <c r="G27" s="217"/>
      <c r="H27" s="228"/>
      <c r="I27" s="229"/>
      <c r="J27" s="228"/>
      <c r="K27" s="232"/>
      <c r="L27" s="196"/>
      <c r="M27" s="196"/>
      <c r="N27" s="196"/>
      <c r="O27" s="233"/>
      <c r="P27" s="228"/>
      <c r="Q27" s="234"/>
      <c r="R27" s="235"/>
      <c r="S27" s="228"/>
      <c r="T27" s="110">
        <f t="shared" ref="T27" si="19">IF(U25="","",1)</f>
        <v>1</v>
      </c>
      <c r="U27" s="93">
        <f t="shared" ref="U27" si="20">IF(U25="","",1)</f>
        <v>1</v>
      </c>
      <c r="V27" s="109">
        <f t="shared" ref="V27" si="21">IF(U25="","",1)</f>
        <v>1</v>
      </c>
      <c r="W27" s="228"/>
      <c r="X27" s="215"/>
      <c r="Y27" s="236"/>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6"/>
      <c r="CX27" s="118"/>
      <c r="CY27" s="158"/>
      <c r="CZ27" s="97"/>
      <c r="DA27" s="105"/>
    </row>
    <row r="28" spans="2:105" ht="8.5" customHeight="1" thickTop="1" x14ac:dyDescent="0.35">
      <c r="B28" s="71"/>
      <c r="C28" s="314"/>
      <c r="D28" s="212"/>
      <c r="E28" s="213"/>
      <c r="F28" s="223"/>
      <c r="G28" s="214"/>
      <c r="H28" s="202"/>
      <c r="I28" s="223"/>
      <c r="J28" s="202"/>
      <c r="K28" s="199"/>
      <c r="L28" s="191"/>
      <c r="M28" s="191"/>
      <c r="N28" s="191"/>
      <c r="O28" s="214"/>
      <c r="P28" s="191"/>
      <c r="Q28" s="230"/>
      <c r="R28" s="231"/>
      <c r="S28" s="202"/>
      <c r="T28" s="5">
        <f t="shared" ref="T28" si="22">IF(U29="","",1)</f>
        <v>1</v>
      </c>
      <c r="U28" s="1">
        <f t="shared" ref="U28" si="23">IF(U29="","",1)</f>
        <v>1</v>
      </c>
      <c r="V28" s="6">
        <f t="shared" ref="V28" si="24">IF(U29="","",1)</f>
        <v>1</v>
      </c>
      <c r="W28" s="202"/>
      <c r="X28" s="213"/>
      <c r="Y28" s="214"/>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5"/>
      <c r="CX28" s="117"/>
      <c r="CY28" s="134"/>
      <c r="CZ28" s="46"/>
      <c r="DA28" s="88"/>
    </row>
    <row r="29" spans="2:105" x14ac:dyDescent="0.35">
      <c r="B29" s="71"/>
      <c r="C29" s="314">
        <f t="shared" si="9"/>
        <v>4</v>
      </c>
      <c r="D29" s="212" t="str">
        <f t="shared" si="9"/>
        <v>Ivan Roe</v>
      </c>
      <c r="E29" s="213"/>
      <c r="F29" s="223">
        <f>IF(COUNT(AL29:CW29)=0,"", COUNT(AL29:CW29))</f>
        <v>13</v>
      </c>
      <c r="G29" s="214">
        <f t="shared" ref="G29" si="25">_xlfn.IFS(F29="","",F29=1,1,F29=2,2,F29=3,3,F29=4,4,F29=5,5,F29&gt;5,5)</f>
        <v>5</v>
      </c>
      <c r="H29" s="202"/>
      <c r="I29" s="223"/>
      <c r="J29" s="227" t="s">
        <v>7</v>
      </c>
      <c r="K29" s="45">
        <f>IFERROR(LARGE((AL29:CW29),1),"")</f>
        <v>632.20000000000005</v>
      </c>
      <c r="L29" s="1">
        <f>IFERROR(LARGE((AL29:CW29),2),"")</f>
        <v>632.1</v>
      </c>
      <c r="M29" s="1">
        <f>IFERROR(LARGE((AL29:CW29),3),"")</f>
        <v>631.79999999999995</v>
      </c>
      <c r="N29" s="1">
        <f>IFERROR(LARGE((AL29:CW29),4),"")</f>
        <v>631.70000000000005</v>
      </c>
      <c r="O29" s="46">
        <f>IFERROR(LARGE((AL29:CW29),5),"")</f>
        <v>631.20000000000005</v>
      </c>
      <c r="P29" s="1"/>
      <c r="Q29" s="56">
        <f t="shared" si="11"/>
        <v>631.79999999999995</v>
      </c>
      <c r="R29" s="57" t="str">
        <f t="shared" si="12"/>
        <v/>
      </c>
      <c r="S29" s="202"/>
      <c r="T29" s="5">
        <f t="shared" ref="T29" si="26">IF(U29="","",1)</f>
        <v>1</v>
      </c>
      <c r="U29" s="4">
        <f t="shared" ref="U29" si="27">IF(SUM(Q29:R29)=0,"",SUM(Q29:R29))</f>
        <v>631.79999999999995</v>
      </c>
      <c r="V29" s="6">
        <f t="shared" ref="V29" si="28">IF(U29="","",1)</f>
        <v>1</v>
      </c>
      <c r="W29" s="202"/>
      <c r="X29" s="213" t="str">
        <f t="shared" si="5"/>
        <v>Ivan Roe</v>
      </c>
      <c r="Y29" s="214"/>
      <c r="Z29" s="76"/>
      <c r="AB29" s="82"/>
      <c r="AC29" s="45">
        <v>4</v>
      </c>
      <c r="AD29" s="60" t="s">
        <v>138</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v>632.20000000000005</v>
      </c>
      <c r="AZ29" s="62" t="s">
        <v>7</v>
      </c>
      <c r="BA29" s="62" t="s">
        <v>7</v>
      </c>
      <c r="BB29" s="62">
        <v>631.20000000000005</v>
      </c>
      <c r="BC29" s="62">
        <v>629.9</v>
      </c>
      <c r="BD29" s="62">
        <v>625.6</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v>630.1</v>
      </c>
      <c r="BY29" s="62">
        <v>622</v>
      </c>
      <c r="BZ29" s="62">
        <v>628.70000000000005</v>
      </c>
      <c r="CA29" s="62">
        <v>632.1</v>
      </c>
      <c r="CB29" s="62" t="s">
        <v>7</v>
      </c>
      <c r="CC29" s="62" t="s">
        <v>7</v>
      </c>
      <c r="CD29" s="62" t="s">
        <v>7</v>
      </c>
      <c r="CE29" s="62">
        <v>520.29999999999995</v>
      </c>
      <c r="CF29" s="62" t="s">
        <v>7</v>
      </c>
      <c r="CG29" s="62" t="s">
        <v>7</v>
      </c>
      <c r="CH29" s="62" t="s">
        <v>7</v>
      </c>
      <c r="CI29" s="62" t="s">
        <v>7</v>
      </c>
      <c r="CJ29" s="62">
        <v>631.79999999999995</v>
      </c>
      <c r="CK29" s="62">
        <v>631.70000000000005</v>
      </c>
      <c r="CL29" s="62" t="s">
        <v>7</v>
      </c>
      <c r="CM29" s="62" t="s">
        <v>7</v>
      </c>
      <c r="CN29" s="62">
        <v>621.29999999999995</v>
      </c>
      <c r="CO29" s="62">
        <v>623.5</v>
      </c>
      <c r="CP29" s="62" t="s">
        <v>7</v>
      </c>
      <c r="CQ29" s="62" t="s">
        <v>7</v>
      </c>
      <c r="CR29" s="62" t="s">
        <v>7</v>
      </c>
      <c r="CS29" s="62" t="s">
        <v>7</v>
      </c>
      <c r="CT29" s="62" t="s">
        <v>7</v>
      </c>
      <c r="CU29" s="62" t="s">
        <v>7</v>
      </c>
      <c r="CV29" s="62" t="s">
        <v>7</v>
      </c>
      <c r="CW29" s="62" t="s">
        <v>7</v>
      </c>
      <c r="CX29" s="117"/>
      <c r="CY29" s="60" t="str">
        <f>IF(AD29="Athlete Name","",AD29)</f>
        <v>Ivan Roe</v>
      </c>
      <c r="CZ29" s="46">
        <v>4</v>
      </c>
      <c r="DA29" s="88"/>
    </row>
    <row r="30" spans="2:105" x14ac:dyDescent="0.35">
      <c r="B30" s="71"/>
      <c r="C30" s="314"/>
      <c r="D30" s="212"/>
      <c r="E30" s="213"/>
      <c r="F30" s="223"/>
      <c r="G30" s="214"/>
      <c r="H30" s="202"/>
      <c r="I30" s="223" t="str">
        <f>IF(SUM(AF30:AJ30)=0,"",SUM(AF30:AJ30))</f>
        <v/>
      </c>
      <c r="J30" s="227" t="s">
        <v>12</v>
      </c>
      <c r="K30" s="45" t="str">
        <f>IFERROR(LARGE((AL30:CW30),1),"")</f>
        <v/>
      </c>
      <c r="L30" s="191" t="str">
        <f>IFERROR(LARGE((AL30:CW30),2),"")</f>
        <v/>
      </c>
      <c r="M30" s="191" t="str">
        <f>IFERROR(LARGE((AL30:CW30),3),"")</f>
        <v/>
      </c>
      <c r="N30" s="191" t="str">
        <f>IFERROR(LARGE((AL30:CW30),4),"")</f>
        <v/>
      </c>
      <c r="O30" s="214" t="str">
        <f>IFERROR(LARGE((AL30:CW30),5),"")</f>
        <v/>
      </c>
      <c r="P30" s="191"/>
      <c r="Q30" s="230"/>
      <c r="R30" s="231"/>
      <c r="S30" s="202"/>
      <c r="T30" s="5">
        <f t="shared" ref="T30" si="29">IF(U29="","",1)</f>
        <v>1</v>
      </c>
      <c r="U30" s="126">
        <f t="shared" ref="U30" si="30">IF(U29="","",1)</f>
        <v>1</v>
      </c>
      <c r="V30" s="6">
        <f t="shared" ref="V30" si="31">IF(U29="","",1)</f>
        <v>1</v>
      </c>
      <c r="W30" s="202"/>
      <c r="X30" s="213"/>
      <c r="Y30" s="214"/>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45" t="s">
        <v>12</v>
      </c>
      <c r="CW30" s="45" t="s">
        <v>12</v>
      </c>
      <c r="CX30" s="117"/>
      <c r="CY30" s="60"/>
      <c r="CZ30" s="46"/>
      <c r="DA30" s="88"/>
    </row>
    <row r="31" spans="2:105" s="39" customFormat="1" ht="8.5" customHeight="1" thickBot="1" x14ac:dyDescent="0.4">
      <c r="B31" s="102"/>
      <c r="C31" s="315"/>
      <c r="D31" s="215"/>
      <c r="E31" s="216"/>
      <c r="F31" s="224"/>
      <c r="G31" s="217"/>
      <c r="H31" s="228"/>
      <c r="I31" s="229"/>
      <c r="J31" s="228"/>
      <c r="K31" s="232"/>
      <c r="L31" s="196"/>
      <c r="M31" s="196"/>
      <c r="N31" s="196"/>
      <c r="O31" s="233"/>
      <c r="P31" s="228"/>
      <c r="Q31" s="234"/>
      <c r="R31" s="235"/>
      <c r="S31" s="228"/>
      <c r="T31" s="110">
        <f t="shared" ref="T31" si="32">IF(U29="","",1)</f>
        <v>1</v>
      </c>
      <c r="U31" s="93">
        <f t="shared" ref="U31" si="33">IF(U29="","",1)</f>
        <v>1</v>
      </c>
      <c r="V31" s="109">
        <f t="shared" ref="V31" si="34">IF(U29="","",1)</f>
        <v>1</v>
      </c>
      <c r="W31" s="228"/>
      <c r="X31" s="215"/>
      <c r="Y31" s="236"/>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2"/>
      <c r="CX31" s="118"/>
      <c r="CY31" s="146"/>
      <c r="CZ31" s="97"/>
      <c r="DA31" s="105"/>
    </row>
    <row r="32" spans="2:105" ht="8.5" customHeight="1" thickTop="1" x14ac:dyDescent="0.35">
      <c r="B32" s="71"/>
      <c r="C32" s="314"/>
      <c r="D32" s="212"/>
      <c r="E32" s="213"/>
      <c r="F32" s="223"/>
      <c r="G32" s="214"/>
      <c r="H32" s="202"/>
      <c r="I32" s="223"/>
      <c r="J32" s="202"/>
      <c r="K32" s="199"/>
      <c r="L32" s="191"/>
      <c r="M32" s="191"/>
      <c r="N32" s="191"/>
      <c r="O32" s="214"/>
      <c r="P32" s="191"/>
      <c r="Q32" s="230"/>
      <c r="R32" s="231"/>
      <c r="S32" s="202"/>
      <c r="T32" s="5">
        <f t="shared" ref="T32" si="35">IF(U33="","",1)</f>
        <v>1</v>
      </c>
      <c r="U32" s="1">
        <f t="shared" ref="U32" si="36">IF(U33="","",1)</f>
        <v>1</v>
      </c>
      <c r="V32" s="6">
        <f t="shared" ref="V32" si="37">IF(U33="","",1)</f>
        <v>1</v>
      </c>
      <c r="W32" s="202"/>
      <c r="X32" s="213"/>
      <c r="Y32" s="214"/>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2"/>
      <c r="CX32" s="117"/>
      <c r="CY32" s="149"/>
      <c r="CZ32" s="46"/>
      <c r="DA32" s="88"/>
    </row>
    <row r="33" spans="2:105" x14ac:dyDescent="0.35">
      <c r="B33" s="71"/>
      <c r="C33" s="314">
        <f t="shared" si="9"/>
        <v>5</v>
      </c>
      <c r="D33" s="212" t="str">
        <f t="shared" si="9"/>
        <v>Rylan Kissell</v>
      </c>
      <c r="E33" s="213"/>
      <c r="F33" s="223">
        <f>IF(COUNT(AL33:CW33)=0,"", COUNT(AL33:CW33))</f>
        <v>14</v>
      </c>
      <c r="G33" s="214">
        <f t="shared" ref="G33" si="38">_xlfn.IFS(F33="","",F33=1,1,F33=2,2,F33=3,3,F33=4,4,F33=5,5,F33&gt;5,5)</f>
        <v>5</v>
      </c>
      <c r="H33" s="202"/>
      <c r="I33" s="223"/>
      <c r="J33" s="227" t="s">
        <v>7</v>
      </c>
      <c r="K33" s="45">
        <f>IFERROR(LARGE((AL33:CW33),1),"")</f>
        <v>632.5</v>
      </c>
      <c r="L33" s="1">
        <f>IFERROR(LARGE((AL33:CW33),2),"")</f>
        <v>632.1</v>
      </c>
      <c r="M33" s="1">
        <f>IFERROR(LARGE((AL33:CW33),3),"")</f>
        <v>629.79999999999995</v>
      </c>
      <c r="N33" s="1">
        <f>IFERROR(LARGE((AL33:CW33),4),"")</f>
        <v>629.5</v>
      </c>
      <c r="O33" s="46">
        <f>IFERROR(LARGE((AL33:CW33),5),"")</f>
        <v>628.9</v>
      </c>
      <c r="P33" s="1"/>
      <c r="Q33" s="56">
        <f t="shared" si="11"/>
        <v>630.55999999999995</v>
      </c>
      <c r="R33" s="231" t="str">
        <f t="shared" si="12"/>
        <v/>
      </c>
      <c r="S33" s="202"/>
      <c r="T33" s="5">
        <f t="shared" ref="T33" si="39">IF(U33="","",1)</f>
        <v>1</v>
      </c>
      <c r="U33" s="4">
        <f t="shared" ref="U33" si="40">IF(SUM(Q33:R33)=0,"",SUM(Q33:R33))</f>
        <v>630.55999999999995</v>
      </c>
      <c r="V33" s="6">
        <f t="shared" ref="V33" si="41">IF(U33="","",1)</f>
        <v>1</v>
      </c>
      <c r="W33" s="202"/>
      <c r="X33" s="213" t="str">
        <f t="shared" si="5"/>
        <v>Rylan Kissell</v>
      </c>
      <c r="Y33" s="214"/>
      <c r="Z33" s="76"/>
      <c r="AB33" s="82"/>
      <c r="AC33" s="45">
        <v>5</v>
      </c>
      <c r="AD33" s="60" t="s">
        <v>139</v>
      </c>
      <c r="AF33" s="45"/>
      <c r="AG33" s="1"/>
      <c r="AH33" s="1"/>
      <c r="AI33" s="1"/>
      <c r="AJ33" s="46"/>
      <c r="AK33" s="108"/>
      <c r="AL33" s="62" t="s">
        <v>7</v>
      </c>
      <c r="AM33" s="62">
        <v>628.20000000000005</v>
      </c>
      <c r="AN33" s="62">
        <v>628.9</v>
      </c>
      <c r="AO33" s="62">
        <v>632.5</v>
      </c>
      <c r="AP33" s="62" t="s">
        <v>7</v>
      </c>
      <c r="AQ33" s="62" t="s">
        <v>7</v>
      </c>
      <c r="AR33" s="62" t="s">
        <v>7</v>
      </c>
      <c r="AS33" s="62" t="s">
        <v>7</v>
      </c>
      <c r="AT33" s="62" t="s">
        <v>7</v>
      </c>
      <c r="AU33" s="62" t="s">
        <v>7</v>
      </c>
      <c r="AV33" s="62" t="s">
        <v>7</v>
      </c>
      <c r="AW33" s="62" t="s">
        <v>7</v>
      </c>
      <c r="AX33" s="62">
        <v>626.1</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v>624.29999999999995</v>
      </c>
      <c r="BO33" s="62" t="s">
        <v>7</v>
      </c>
      <c r="BP33" s="62" t="s">
        <v>7</v>
      </c>
      <c r="BQ33" s="62" t="s">
        <v>7</v>
      </c>
      <c r="BR33" s="62" t="s">
        <v>7</v>
      </c>
      <c r="BS33" s="62" t="s">
        <v>7</v>
      </c>
      <c r="BT33" s="62" t="s">
        <v>7</v>
      </c>
      <c r="BU33" s="62" t="s">
        <v>7</v>
      </c>
      <c r="BV33" s="62" t="s">
        <v>7</v>
      </c>
      <c r="BW33" s="62" t="s">
        <v>7</v>
      </c>
      <c r="BX33" s="62">
        <v>625.9</v>
      </c>
      <c r="BY33" s="62">
        <v>626.70000000000005</v>
      </c>
      <c r="BZ33" s="62">
        <v>627.29999999999995</v>
      </c>
      <c r="CA33" s="62">
        <v>632.1</v>
      </c>
      <c r="CB33" s="62" t="s">
        <v>7</v>
      </c>
      <c r="CC33" s="62" t="s">
        <v>7</v>
      </c>
      <c r="CD33" s="62" t="s">
        <v>7</v>
      </c>
      <c r="CE33" s="62">
        <v>626.9</v>
      </c>
      <c r="CF33" s="62" t="s">
        <v>7</v>
      </c>
      <c r="CG33" s="62" t="s">
        <v>7</v>
      </c>
      <c r="CH33" s="62" t="s">
        <v>7</v>
      </c>
      <c r="CI33" s="62" t="s">
        <v>7</v>
      </c>
      <c r="CJ33" s="62">
        <v>626</v>
      </c>
      <c r="CK33" s="62">
        <v>629.79999999999995</v>
      </c>
      <c r="CL33" s="62">
        <v>626.5</v>
      </c>
      <c r="CM33" s="62" t="s">
        <v>7</v>
      </c>
      <c r="CN33" s="62" t="s">
        <v>7</v>
      </c>
      <c r="CO33" s="62" t="s">
        <v>7</v>
      </c>
      <c r="CP33" s="62">
        <v>629.5</v>
      </c>
      <c r="CQ33" s="62" t="s">
        <v>7</v>
      </c>
      <c r="CR33" s="62" t="s">
        <v>7</v>
      </c>
      <c r="CS33" s="62" t="s">
        <v>7</v>
      </c>
      <c r="CT33" s="62" t="s">
        <v>7</v>
      </c>
      <c r="CU33" s="62" t="s">
        <v>7</v>
      </c>
      <c r="CV33" s="62" t="s">
        <v>7</v>
      </c>
      <c r="CW33" s="62" t="s">
        <v>7</v>
      </c>
      <c r="CX33" s="117"/>
      <c r="CY33" s="60" t="str">
        <f>IF(AD33="Athlete Name","",AD33)</f>
        <v>Rylan Kissell</v>
      </c>
      <c r="CZ33" s="46">
        <v>5</v>
      </c>
      <c r="DA33" s="88"/>
    </row>
    <row r="34" spans="2:105" x14ac:dyDescent="0.35">
      <c r="B34" s="71"/>
      <c r="C34" s="314"/>
      <c r="D34" s="212"/>
      <c r="E34" s="213"/>
      <c r="F34" s="223"/>
      <c r="G34" s="214"/>
      <c r="H34" s="202"/>
      <c r="I34" s="223" t="str">
        <f>IF(SUM(AF34:AJ34)=0,"",SUM(AF34:AJ34))</f>
        <v/>
      </c>
      <c r="J34" s="227" t="s">
        <v>12</v>
      </c>
      <c r="K34" s="199" t="str">
        <f>IFERROR(LARGE((AL34:CW34),1),"")</f>
        <v/>
      </c>
      <c r="L34" s="191" t="str">
        <f>IFERROR(LARGE((AL34:CW34),2),"")</f>
        <v/>
      </c>
      <c r="M34" s="191" t="str">
        <f>IFERROR(LARGE((AL34:CW34),3),"")</f>
        <v/>
      </c>
      <c r="N34" s="191" t="str">
        <f>IFERROR(LARGE((AL34:CW34),4),"")</f>
        <v/>
      </c>
      <c r="O34" s="214" t="str">
        <f>IFERROR(LARGE((AL34:CW34),5),"")</f>
        <v/>
      </c>
      <c r="P34" s="191"/>
      <c r="Q34" s="230"/>
      <c r="R34" s="231"/>
      <c r="S34" s="202"/>
      <c r="T34" s="5">
        <f t="shared" ref="T34" si="42">IF(U33="","",1)</f>
        <v>1</v>
      </c>
      <c r="U34" s="126">
        <f t="shared" ref="U34" si="43">IF(U33="","",1)</f>
        <v>1</v>
      </c>
      <c r="V34" s="6">
        <f t="shared" ref="V34" si="44">IF(U33="","",1)</f>
        <v>1</v>
      </c>
      <c r="W34" s="202"/>
      <c r="X34" s="213"/>
      <c r="Y34" s="214"/>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45" t="s">
        <v>12</v>
      </c>
      <c r="CW34" s="45" t="s">
        <v>12</v>
      </c>
      <c r="CX34" s="117"/>
      <c r="CY34" s="60"/>
      <c r="CZ34" s="46"/>
      <c r="DA34" s="88"/>
    </row>
    <row r="35" spans="2:105" s="39" customFormat="1" ht="8.5" customHeight="1" thickBot="1" x14ac:dyDescent="0.4">
      <c r="B35" s="102"/>
      <c r="C35" s="315"/>
      <c r="D35" s="215"/>
      <c r="E35" s="216"/>
      <c r="F35" s="224"/>
      <c r="G35" s="217"/>
      <c r="H35" s="228"/>
      <c r="I35" s="229"/>
      <c r="J35" s="228"/>
      <c r="K35" s="232"/>
      <c r="L35" s="196"/>
      <c r="M35" s="196"/>
      <c r="N35" s="196"/>
      <c r="O35" s="233"/>
      <c r="P35" s="228"/>
      <c r="Q35" s="234"/>
      <c r="R35" s="235"/>
      <c r="S35" s="228"/>
      <c r="T35" s="110">
        <f t="shared" ref="T35" si="45">IF(U33="","",1)</f>
        <v>1</v>
      </c>
      <c r="U35" s="93">
        <f t="shared" ref="U35" si="46">IF(U33="","",1)</f>
        <v>1</v>
      </c>
      <c r="V35" s="109">
        <f t="shared" ref="V35" si="47">IF(U33="","",1)</f>
        <v>1</v>
      </c>
      <c r="W35" s="228"/>
      <c r="X35" s="215"/>
      <c r="Y35" s="236"/>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6"/>
      <c r="CX35" s="118"/>
      <c r="CY35" s="158"/>
      <c r="CZ35" s="97"/>
      <c r="DA35" s="105"/>
    </row>
    <row r="36" spans="2:105" ht="8.5" customHeight="1" thickTop="1" x14ac:dyDescent="0.35">
      <c r="B36" s="71"/>
      <c r="C36" s="314"/>
      <c r="D36" s="212"/>
      <c r="E36" s="213"/>
      <c r="F36" s="223"/>
      <c r="G36" s="214"/>
      <c r="H36" s="202"/>
      <c r="I36" s="223"/>
      <c r="J36" s="202"/>
      <c r="K36" s="199"/>
      <c r="L36" s="191"/>
      <c r="M36" s="191"/>
      <c r="N36" s="191"/>
      <c r="O36" s="214"/>
      <c r="P36" s="1"/>
      <c r="Q36" s="56"/>
      <c r="R36" s="231"/>
      <c r="S36" s="202"/>
      <c r="T36" s="5">
        <f t="shared" ref="T36" si="48">IF(U37="","",1)</f>
        <v>1</v>
      </c>
      <c r="U36" s="1">
        <f t="shared" ref="U36" si="49">IF(U37="","",1)</f>
        <v>1</v>
      </c>
      <c r="V36" s="6">
        <f t="shared" ref="V36" si="50">IF(U37="","",1)</f>
        <v>1</v>
      </c>
      <c r="W36" s="202"/>
      <c r="X36" s="213"/>
      <c r="Y36" s="214"/>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5"/>
      <c r="CX36" s="117"/>
      <c r="CY36" s="134"/>
      <c r="CZ36" s="46"/>
      <c r="DA36" s="88"/>
    </row>
    <row r="37" spans="2:105" x14ac:dyDescent="0.35">
      <c r="B37" s="71"/>
      <c r="C37" s="314">
        <f t="shared" si="9"/>
        <v>6</v>
      </c>
      <c r="D37" s="212" t="str">
        <f t="shared" si="9"/>
        <v>Brandon Muske</v>
      </c>
      <c r="E37" s="213"/>
      <c r="F37" s="223">
        <f>IF(COUNT(AL37:CW37)=0,"", COUNT(AL37:CW37))</f>
        <v>23</v>
      </c>
      <c r="G37" s="214">
        <f t="shared" ref="G37" si="51">_xlfn.IFS(F37="","",F37=1,1,F37=2,2,F37=3,3,F37=4,4,F37=5,5,F37&gt;5,5)</f>
        <v>5</v>
      </c>
      <c r="H37" s="202"/>
      <c r="I37" s="223"/>
      <c r="J37" s="227" t="s">
        <v>7</v>
      </c>
      <c r="K37" s="45">
        <f>IFERROR(LARGE((AL37:CW37),1),"")</f>
        <v>629.1</v>
      </c>
      <c r="L37" s="1">
        <f>IFERROR(LARGE((AL37:CW37),2),"")</f>
        <v>628.9</v>
      </c>
      <c r="M37" s="1">
        <f>IFERROR(LARGE((AL37:CW37),3),"")</f>
        <v>628.6</v>
      </c>
      <c r="N37" s="1">
        <f>IFERROR(LARGE((AL37:CW37),4),"")</f>
        <v>627.9</v>
      </c>
      <c r="O37" s="46">
        <f>IFERROR(LARGE((AL37:CW37),5),"")</f>
        <v>627.6</v>
      </c>
      <c r="P37" s="1"/>
      <c r="Q37" s="56">
        <f t="shared" si="11"/>
        <v>628.41999999999996</v>
      </c>
      <c r="R37" s="57" t="str">
        <f t="shared" si="12"/>
        <v/>
      </c>
      <c r="S37" s="202"/>
      <c r="T37" s="5">
        <f t="shared" ref="T37" si="52">IF(U37="","",1)</f>
        <v>1</v>
      </c>
      <c r="U37" s="4">
        <f t="shared" ref="U37" si="53">IF(SUM(Q37:R37)=0,"",SUM(Q37:R37))</f>
        <v>628.41999999999996</v>
      </c>
      <c r="V37" s="6">
        <f t="shared" ref="V37" si="54">IF(U37="","",1)</f>
        <v>1</v>
      </c>
      <c r="W37" s="202"/>
      <c r="X37" s="213" t="str">
        <f t="shared" si="5"/>
        <v>Brandon Muske</v>
      </c>
      <c r="Y37" s="214"/>
      <c r="Z37" s="76"/>
      <c r="AB37" s="82"/>
      <c r="AC37" s="45">
        <v>6</v>
      </c>
      <c r="AD37" s="60" t="s">
        <v>140</v>
      </c>
      <c r="AF37" s="45"/>
      <c r="AG37" s="1"/>
      <c r="AH37" s="1"/>
      <c r="AI37" s="1"/>
      <c r="AJ37" s="46"/>
      <c r="AK37" s="108"/>
      <c r="AL37" s="62" t="s">
        <v>7</v>
      </c>
      <c r="AM37" s="62">
        <v>624.20000000000005</v>
      </c>
      <c r="AN37" s="62">
        <v>625.20000000000005</v>
      </c>
      <c r="AO37" s="62">
        <v>624.9</v>
      </c>
      <c r="AP37" s="62" t="s">
        <v>7</v>
      </c>
      <c r="AQ37" s="62" t="s">
        <v>7</v>
      </c>
      <c r="AR37" s="62" t="s">
        <v>7</v>
      </c>
      <c r="AS37" s="62">
        <v>620.5</v>
      </c>
      <c r="AT37" s="62">
        <v>626.20000000000005</v>
      </c>
      <c r="AU37" s="62">
        <v>627.4</v>
      </c>
      <c r="AV37" s="62">
        <v>624.1</v>
      </c>
      <c r="AW37" s="62" t="s">
        <v>7</v>
      </c>
      <c r="AX37" s="62" t="s">
        <v>7</v>
      </c>
      <c r="AY37" s="62">
        <v>626.1</v>
      </c>
      <c r="AZ37" s="62" t="s">
        <v>7</v>
      </c>
      <c r="BA37" s="62" t="s">
        <v>7</v>
      </c>
      <c r="BB37" s="62">
        <v>627.9</v>
      </c>
      <c r="BC37" s="62">
        <v>624.4</v>
      </c>
      <c r="BD37" s="62">
        <v>624.29999999999995</v>
      </c>
      <c r="BE37" s="62" t="s">
        <v>7</v>
      </c>
      <c r="BF37" s="62" t="s">
        <v>7</v>
      </c>
      <c r="BG37" s="62" t="s">
        <v>7</v>
      </c>
      <c r="BH37" s="62" t="s">
        <v>7</v>
      </c>
      <c r="BI37" s="62" t="s">
        <v>7</v>
      </c>
      <c r="BJ37" s="62" t="s">
        <v>7</v>
      </c>
      <c r="BK37" s="62" t="s">
        <v>7</v>
      </c>
      <c r="BL37" s="62" t="s">
        <v>7</v>
      </c>
      <c r="BM37" s="62" t="s">
        <v>7</v>
      </c>
      <c r="BN37" s="62">
        <v>616.6</v>
      </c>
      <c r="BO37" s="62" t="s">
        <v>7</v>
      </c>
      <c r="BP37" s="62" t="s">
        <v>7</v>
      </c>
      <c r="BQ37" s="62" t="s">
        <v>7</v>
      </c>
      <c r="BR37" s="62">
        <v>624.79999999999995</v>
      </c>
      <c r="BS37" s="62" t="s">
        <v>7</v>
      </c>
      <c r="BT37" s="62" t="s">
        <v>7</v>
      </c>
      <c r="BU37" s="62" t="s">
        <v>7</v>
      </c>
      <c r="BV37" s="62" t="s">
        <v>7</v>
      </c>
      <c r="BW37" s="62" t="s">
        <v>7</v>
      </c>
      <c r="BX37" s="62">
        <v>626.1</v>
      </c>
      <c r="BY37" s="62">
        <v>629.1</v>
      </c>
      <c r="BZ37" s="62">
        <v>621.6</v>
      </c>
      <c r="CA37" s="62">
        <v>628.9</v>
      </c>
      <c r="CB37" s="62">
        <v>626.1</v>
      </c>
      <c r="CC37" s="62">
        <v>627.6</v>
      </c>
      <c r="CD37" s="62" t="s">
        <v>7</v>
      </c>
      <c r="CE37" s="62" t="s">
        <v>7</v>
      </c>
      <c r="CF37" s="62" t="s">
        <v>7</v>
      </c>
      <c r="CG37" s="62" t="s">
        <v>7</v>
      </c>
      <c r="CH37" s="62" t="s">
        <v>7</v>
      </c>
      <c r="CI37" s="62" t="s">
        <v>7</v>
      </c>
      <c r="CJ37" s="62">
        <v>628.6</v>
      </c>
      <c r="CK37" s="62">
        <v>621.4</v>
      </c>
      <c r="CL37" s="62" t="s">
        <v>7</v>
      </c>
      <c r="CM37" s="62" t="s">
        <v>7</v>
      </c>
      <c r="CN37" s="62">
        <v>624</v>
      </c>
      <c r="CO37" s="62">
        <v>622.5</v>
      </c>
      <c r="CP37" s="62" t="s">
        <v>7</v>
      </c>
      <c r="CQ37" s="62" t="s">
        <v>7</v>
      </c>
      <c r="CR37" s="62" t="s">
        <v>7</v>
      </c>
      <c r="CS37" s="62" t="s">
        <v>7</v>
      </c>
      <c r="CT37" s="62" t="s">
        <v>7</v>
      </c>
      <c r="CU37" s="62" t="s">
        <v>7</v>
      </c>
      <c r="CV37" s="62" t="s">
        <v>7</v>
      </c>
      <c r="CW37" s="62" t="s">
        <v>7</v>
      </c>
      <c r="CX37" s="117"/>
      <c r="CY37" s="60" t="str">
        <f>IF(AD37="Athlete Name","",AD37)</f>
        <v>Brandon Muske</v>
      </c>
      <c r="CZ37" s="46">
        <v>6</v>
      </c>
      <c r="DA37" s="88"/>
    </row>
    <row r="38" spans="2:105" x14ac:dyDescent="0.35">
      <c r="B38" s="71"/>
      <c r="C38" s="314"/>
      <c r="D38" s="212"/>
      <c r="E38" s="213"/>
      <c r="F38" s="223"/>
      <c r="G38" s="214"/>
      <c r="H38" s="202"/>
      <c r="I38" s="223" t="str">
        <f>IF(SUM(AF38:AJ38)=0,"",SUM(AF38:AJ38))</f>
        <v/>
      </c>
      <c r="J38" s="227" t="s">
        <v>12</v>
      </c>
      <c r="K38" s="45" t="str">
        <f>IFERROR(LARGE((AL38:CW38),1),"")</f>
        <v/>
      </c>
      <c r="L38" s="191" t="str">
        <f>IFERROR(LARGE((AL38:CW38),2),"")</f>
        <v/>
      </c>
      <c r="M38" s="191" t="str">
        <f>IFERROR(LARGE((AL38:CW38),3),"")</f>
        <v/>
      </c>
      <c r="N38" s="191" t="str">
        <f>IFERROR(LARGE((AL38:CW38),4),"")</f>
        <v/>
      </c>
      <c r="O38" s="214" t="str">
        <f>IFERROR(LARGE((AL38:CW38),5),"")</f>
        <v/>
      </c>
      <c r="P38" s="191"/>
      <c r="Q38" s="230"/>
      <c r="R38" s="231"/>
      <c r="S38" s="202"/>
      <c r="T38" s="5">
        <f t="shared" ref="T38" si="55">IF(U37="","",1)</f>
        <v>1</v>
      </c>
      <c r="U38" s="126">
        <f t="shared" ref="U38" si="56">IF(U37="","",1)</f>
        <v>1</v>
      </c>
      <c r="V38" s="6">
        <f t="shared" ref="V38" si="57">IF(U37="","",1)</f>
        <v>1</v>
      </c>
      <c r="W38" s="202"/>
      <c r="X38" s="213"/>
      <c r="Y38" s="214"/>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45" t="s">
        <v>12</v>
      </c>
      <c r="CW38" s="45" t="s">
        <v>12</v>
      </c>
      <c r="CX38" s="117"/>
      <c r="CY38" s="60"/>
      <c r="CZ38" s="46"/>
      <c r="DA38" s="88"/>
    </row>
    <row r="39" spans="2:105" s="39" customFormat="1" ht="8.5" customHeight="1" thickBot="1" x14ac:dyDescent="0.4">
      <c r="B39" s="102"/>
      <c r="C39" s="315"/>
      <c r="D39" s="215"/>
      <c r="E39" s="216"/>
      <c r="F39" s="224"/>
      <c r="G39" s="217"/>
      <c r="H39" s="228"/>
      <c r="I39" s="229"/>
      <c r="J39" s="228"/>
      <c r="K39" s="232"/>
      <c r="L39" s="196"/>
      <c r="M39" s="196"/>
      <c r="N39" s="196"/>
      <c r="O39" s="233"/>
      <c r="P39" s="228"/>
      <c r="Q39" s="234"/>
      <c r="R39" s="235"/>
      <c r="S39" s="228"/>
      <c r="T39" s="110">
        <f t="shared" ref="T39" si="58">IF(U37="","",1)</f>
        <v>1</v>
      </c>
      <c r="U39" s="93">
        <f t="shared" ref="U39" si="59">IF(U37="","",1)</f>
        <v>1</v>
      </c>
      <c r="V39" s="109">
        <f t="shared" ref="V39" si="60">IF(U37="","",1)</f>
        <v>1</v>
      </c>
      <c r="W39" s="228"/>
      <c r="X39" s="215"/>
      <c r="Y39" s="236"/>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2"/>
      <c r="CX39" s="118"/>
      <c r="CY39" s="146"/>
      <c r="CZ39" s="97"/>
      <c r="DA39" s="105"/>
    </row>
    <row r="40" spans="2:105" ht="8.5" customHeight="1" thickTop="1" x14ac:dyDescent="0.35">
      <c r="B40" s="71"/>
      <c r="C40" s="314"/>
      <c r="D40" s="212"/>
      <c r="E40" s="213"/>
      <c r="F40" s="223"/>
      <c r="G40" s="214"/>
      <c r="H40" s="202"/>
      <c r="I40" s="223"/>
      <c r="J40" s="202"/>
      <c r="K40" s="199"/>
      <c r="L40" s="191"/>
      <c r="M40" s="191"/>
      <c r="N40" s="191"/>
      <c r="O40" s="214"/>
      <c r="P40" s="191"/>
      <c r="Q40" s="230"/>
      <c r="R40" s="231"/>
      <c r="S40" s="202"/>
      <c r="T40" s="5">
        <f t="shared" ref="T40" si="61">IF(U41="","",1)</f>
        <v>1</v>
      </c>
      <c r="U40" s="1">
        <f t="shared" ref="U40" si="62">IF(U41="","",1)</f>
        <v>1</v>
      </c>
      <c r="V40" s="6">
        <f t="shared" ref="V40" si="63">IF(U41="","",1)</f>
        <v>1</v>
      </c>
      <c r="W40" s="202"/>
      <c r="X40" s="213"/>
      <c r="Y40" s="214"/>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2"/>
      <c r="CX40" s="117"/>
      <c r="CY40" s="149"/>
      <c r="CZ40" s="46"/>
      <c r="DA40" s="88"/>
    </row>
    <row r="41" spans="2:105" x14ac:dyDescent="0.35">
      <c r="B41" s="71"/>
      <c r="C41" s="314">
        <f t="shared" si="9"/>
        <v>7</v>
      </c>
      <c r="D41" s="212" t="str">
        <f t="shared" si="9"/>
        <v>Patrick Sunderman</v>
      </c>
      <c r="E41" s="213"/>
      <c r="F41" s="223">
        <f>IF(COUNT(AL41:CW41)=0,"", COUNT(AL41:CW41))</f>
        <v>18</v>
      </c>
      <c r="G41" s="214">
        <f t="shared" ref="G41" si="64">_xlfn.IFS(F41="","",F41=1,1,F41=2,2,F41=3,3,F41=4,4,F41=5,5,F41&gt;5,5)</f>
        <v>5</v>
      </c>
      <c r="H41" s="202"/>
      <c r="I41" s="223"/>
      <c r="J41" s="227" t="s">
        <v>7</v>
      </c>
      <c r="K41" s="45">
        <f>IFERROR(LARGE((AL41:CW41),1),"")</f>
        <v>628.20000000000005</v>
      </c>
      <c r="L41" s="1">
        <f>IFERROR(LARGE((AL41:CW41),2),"")</f>
        <v>627.4</v>
      </c>
      <c r="M41" s="1">
        <f>IFERROR(LARGE((AL41:CW41),3),"")</f>
        <v>626.70000000000005</v>
      </c>
      <c r="N41" s="1">
        <f>IFERROR(LARGE((AL41:CW41),4),"")</f>
        <v>625.20000000000005</v>
      </c>
      <c r="O41" s="46">
        <f>IFERROR(LARGE((AL41:CW41),5),"")</f>
        <v>625.1</v>
      </c>
      <c r="P41" s="1"/>
      <c r="Q41" s="56">
        <f t="shared" si="11"/>
        <v>626.52</v>
      </c>
      <c r="R41" s="57" t="str">
        <f t="shared" si="12"/>
        <v/>
      </c>
      <c r="S41" s="202"/>
      <c r="T41" s="5">
        <f t="shared" ref="T41" si="65">IF(U41="","",1)</f>
        <v>1</v>
      </c>
      <c r="U41" s="4">
        <f t="shared" ref="U41" si="66">IF(SUM(Q41:R41)=0,"",SUM(Q41:R41))</f>
        <v>626.52</v>
      </c>
      <c r="V41" s="6">
        <f t="shared" ref="V41" si="67">IF(U41="","",1)</f>
        <v>1</v>
      </c>
      <c r="W41" s="202"/>
      <c r="X41" s="213" t="str">
        <f t="shared" si="5"/>
        <v>Patrick Sunderman</v>
      </c>
      <c r="Y41" s="214"/>
      <c r="Z41" s="76"/>
      <c r="AB41" s="82"/>
      <c r="AC41" s="45">
        <v>7</v>
      </c>
      <c r="AD41" s="60" t="s">
        <v>124</v>
      </c>
      <c r="AF41" s="45"/>
      <c r="AG41" s="1"/>
      <c r="AH41" s="1"/>
      <c r="AI41" s="1"/>
      <c r="AJ41" s="46"/>
      <c r="AK41" s="108"/>
      <c r="AL41" s="62" t="s">
        <v>7</v>
      </c>
      <c r="AM41" s="62">
        <v>624.70000000000005</v>
      </c>
      <c r="AN41" s="62">
        <v>620.4</v>
      </c>
      <c r="AO41" s="62">
        <v>628.20000000000005</v>
      </c>
      <c r="AP41" s="62" t="s">
        <v>7</v>
      </c>
      <c r="AQ41" s="62" t="s">
        <v>7</v>
      </c>
      <c r="AR41" s="62" t="s">
        <v>7</v>
      </c>
      <c r="AS41" s="62" t="s">
        <v>7</v>
      </c>
      <c r="AT41" s="62" t="s">
        <v>7</v>
      </c>
      <c r="AU41" s="62" t="s">
        <v>7</v>
      </c>
      <c r="AV41" s="62" t="s">
        <v>7</v>
      </c>
      <c r="AW41" s="62">
        <v>625.1</v>
      </c>
      <c r="AX41" s="62" t="s">
        <v>7</v>
      </c>
      <c r="AY41" s="62">
        <v>623.70000000000005</v>
      </c>
      <c r="AZ41" s="62" t="s">
        <v>7</v>
      </c>
      <c r="BA41" s="62" t="s">
        <v>7</v>
      </c>
      <c r="BB41" s="62">
        <v>625.20000000000005</v>
      </c>
      <c r="BC41" s="62">
        <v>624</v>
      </c>
      <c r="BD41" s="62">
        <v>619.9</v>
      </c>
      <c r="BE41" s="62" t="s">
        <v>7</v>
      </c>
      <c r="BF41" s="62" t="s">
        <v>7</v>
      </c>
      <c r="BG41" s="62" t="s">
        <v>7</v>
      </c>
      <c r="BH41" s="62" t="s">
        <v>7</v>
      </c>
      <c r="BI41" s="62" t="s">
        <v>7</v>
      </c>
      <c r="BJ41" s="62" t="s">
        <v>7</v>
      </c>
      <c r="BK41" s="62" t="s">
        <v>7</v>
      </c>
      <c r="BL41" s="62" t="s">
        <v>7</v>
      </c>
      <c r="BM41" s="62" t="s">
        <v>7</v>
      </c>
      <c r="BN41" s="62">
        <v>624.4</v>
      </c>
      <c r="BO41" s="62" t="s">
        <v>7</v>
      </c>
      <c r="BP41" s="62" t="s">
        <v>7</v>
      </c>
      <c r="BQ41" s="62" t="s">
        <v>7</v>
      </c>
      <c r="BR41" s="62">
        <v>622.79999999999995</v>
      </c>
      <c r="BS41" s="62" t="s">
        <v>7</v>
      </c>
      <c r="BT41" s="62" t="s">
        <v>7</v>
      </c>
      <c r="BU41" s="62" t="s">
        <v>7</v>
      </c>
      <c r="BV41" s="62" t="s">
        <v>7</v>
      </c>
      <c r="BW41" s="62" t="s">
        <v>7</v>
      </c>
      <c r="BX41" s="62">
        <v>618.20000000000005</v>
      </c>
      <c r="BY41" s="62">
        <v>627.4</v>
      </c>
      <c r="BZ41" s="62" t="s">
        <v>7</v>
      </c>
      <c r="CA41" s="62" t="s">
        <v>7</v>
      </c>
      <c r="CB41" s="62">
        <v>619.5</v>
      </c>
      <c r="CC41" s="62">
        <v>623.20000000000005</v>
      </c>
      <c r="CD41" s="62" t="s">
        <v>7</v>
      </c>
      <c r="CE41" s="62" t="s">
        <v>7</v>
      </c>
      <c r="CF41" s="62" t="s">
        <v>7</v>
      </c>
      <c r="CG41" s="62" t="s">
        <v>7</v>
      </c>
      <c r="CH41" s="62" t="s">
        <v>7</v>
      </c>
      <c r="CI41" s="62" t="s">
        <v>7</v>
      </c>
      <c r="CJ41" s="62">
        <v>622.79999999999995</v>
      </c>
      <c r="CK41" s="62">
        <v>626.70000000000005</v>
      </c>
      <c r="CL41" s="62" t="s">
        <v>7</v>
      </c>
      <c r="CM41" s="62" t="s">
        <v>7</v>
      </c>
      <c r="CN41" s="62">
        <v>623.4</v>
      </c>
      <c r="CO41" s="62">
        <v>624.1</v>
      </c>
      <c r="CP41" s="62" t="s">
        <v>7</v>
      </c>
      <c r="CQ41" s="62" t="s">
        <v>7</v>
      </c>
      <c r="CR41" s="62" t="s">
        <v>7</v>
      </c>
      <c r="CS41" s="62" t="s">
        <v>7</v>
      </c>
      <c r="CT41" s="62" t="s">
        <v>7</v>
      </c>
      <c r="CU41" s="62" t="s">
        <v>7</v>
      </c>
      <c r="CV41" s="62" t="s">
        <v>7</v>
      </c>
      <c r="CW41" s="62" t="s">
        <v>7</v>
      </c>
      <c r="CX41" s="117"/>
      <c r="CY41" s="60" t="str">
        <f>IF(AD41="Athlete Name","",AD41)</f>
        <v>Patrick Sunderman</v>
      </c>
      <c r="CZ41" s="46">
        <v>7</v>
      </c>
      <c r="DA41" s="88"/>
    </row>
    <row r="42" spans="2:105" x14ac:dyDescent="0.35">
      <c r="B42" s="71"/>
      <c r="C42" s="314"/>
      <c r="D42" s="212"/>
      <c r="E42" s="213"/>
      <c r="F42" s="223"/>
      <c r="G42" s="214"/>
      <c r="H42" s="202"/>
      <c r="I42" s="223" t="str">
        <f>IF(SUM(AF42:AJ42)=0,"",SUM(AF42:AJ42))</f>
        <v/>
      </c>
      <c r="J42" s="227" t="s">
        <v>12</v>
      </c>
      <c r="K42" s="199" t="str">
        <f>IFERROR(LARGE((AL42:CW42),1),"")</f>
        <v/>
      </c>
      <c r="L42" s="191" t="str">
        <f>IFERROR(LARGE((AL42:CW42),2),"")</f>
        <v/>
      </c>
      <c r="M42" s="191" t="str">
        <f>IFERROR(LARGE((AL42:CW42),3),"")</f>
        <v/>
      </c>
      <c r="N42" s="191" t="str">
        <f>IFERROR(LARGE((AL42:CW42),4),"")</f>
        <v/>
      </c>
      <c r="O42" s="214" t="str">
        <f>IFERROR(LARGE((AL42:CW42),5),"")</f>
        <v/>
      </c>
      <c r="P42" s="191"/>
      <c r="Q42" s="230"/>
      <c r="R42" s="231"/>
      <c r="S42" s="202"/>
      <c r="T42" s="5">
        <f t="shared" ref="T42" si="68">IF(U41="","",1)</f>
        <v>1</v>
      </c>
      <c r="U42" s="126">
        <f t="shared" ref="U42" si="69">IF(U41="","",1)</f>
        <v>1</v>
      </c>
      <c r="V42" s="6">
        <f t="shared" ref="V42" si="70">IF(U41="","",1)</f>
        <v>1</v>
      </c>
      <c r="W42" s="202"/>
      <c r="X42" s="213"/>
      <c r="Y42" s="214"/>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45" t="s">
        <v>12</v>
      </c>
      <c r="CW42" s="45" t="s">
        <v>12</v>
      </c>
      <c r="CX42" s="117"/>
      <c r="CY42" s="60"/>
      <c r="CZ42" s="46"/>
      <c r="DA42" s="88"/>
    </row>
    <row r="43" spans="2:105" s="39" customFormat="1" ht="8.5" customHeight="1" thickBot="1" x14ac:dyDescent="0.4">
      <c r="B43" s="102"/>
      <c r="C43" s="315"/>
      <c r="D43" s="215"/>
      <c r="E43" s="216"/>
      <c r="F43" s="224"/>
      <c r="G43" s="217"/>
      <c r="H43" s="228"/>
      <c r="I43" s="229"/>
      <c r="J43" s="228"/>
      <c r="K43" s="232"/>
      <c r="L43" s="196"/>
      <c r="M43" s="196"/>
      <c r="N43" s="196"/>
      <c r="O43" s="233"/>
      <c r="P43" s="228"/>
      <c r="Q43" s="234"/>
      <c r="R43" s="235"/>
      <c r="S43" s="228"/>
      <c r="T43" s="110">
        <f t="shared" ref="T43" si="71">IF(U41="","",1)</f>
        <v>1</v>
      </c>
      <c r="U43" s="93">
        <f t="shared" ref="U43" si="72">IF(U41="","",1)</f>
        <v>1</v>
      </c>
      <c r="V43" s="109">
        <f t="shared" ref="V43" si="73">IF(U41="","",1)</f>
        <v>1</v>
      </c>
      <c r="W43" s="228"/>
      <c r="X43" s="215"/>
      <c r="Y43" s="236"/>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6"/>
      <c r="CX43" s="118"/>
      <c r="CY43" s="158"/>
      <c r="CZ43" s="97"/>
      <c r="DA43" s="105"/>
    </row>
    <row r="44" spans="2:105" ht="8.5" customHeight="1" thickTop="1" x14ac:dyDescent="0.35">
      <c r="B44" s="71"/>
      <c r="C44" s="314"/>
      <c r="D44" s="212"/>
      <c r="E44" s="213"/>
      <c r="F44" s="223"/>
      <c r="G44" s="214"/>
      <c r="H44" s="202"/>
      <c r="I44" s="223"/>
      <c r="J44" s="202"/>
      <c r="K44" s="199"/>
      <c r="L44" s="191"/>
      <c r="M44" s="191"/>
      <c r="N44" s="191"/>
      <c r="O44" s="214"/>
      <c r="P44" s="191"/>
      <c r="Q44" s="230"/>
      <c r="R44" s="231"/>
      <c r="S44" s="202"/>
      <c r="T44" s="5">
        <f t="shared" ref="T44" si="74">IF(U45="","",1)</f>
        <v>1</v>
      </c>
      <c r="U44" s="1">
        <f t="shared" ref="U44" si="75">IF(U45="","",1)</f>
        <v>1</v>
      </c>
      <c r="V44" s="6">
        <f t="shared" ref="V44" si="76">IF(U45="","",1)</f>
        <v>1</v>
      </c>
      <c r="W44" s="202"/>
      <c r="X44" s="213"/>
      <c r="Y44" s="214"/>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5"/>
      <c r="CX44" s="117"/>
      <c r="CY44" s="134"/>
      <c r="CZ44" s="46"/>
      <c r="DA44" s="88"/>
    </row>
    <row r="45" spans="2:105" x14ac:dyDescent="0.35">
      <c r="B45" s="71"/>
      <c r="C45" s="314">
        <f t="shared" si="9"/>
        <v>8</v>
      </c>
      <c r="D45" s="212" t="str">
        <f t="shared" si="9"/>
        <v>Levi Clark</v>
      </c>
      <c r="E45" s="213"/>
      <c r="F45" s="223">
        <f>IF(COUNT(AL45:CW45)=0,"", COUNT(AL45:CW45))</f>
        <v>19</v>
      </c>
      <c r="G45" s="214">
        <f t="shared" ref="G45" si="77">_xlfn.IFS(F45="","",F45=1,1,F45=2,2,F45=3,3,F45=4,4,F45=5,5,F45&gt;5,5)</f>
        <v>5</v>
      </c>
      <c r="H45" s="202"/>
      <c r="I45" s="223"/>
      <c r="J45" s="227" t="s">
        <v>7</v>
      </c>
      <c r="K45" s="45">
        <f>IFERROR(LARGE((AL45:CW45),1),"")</f>
        <v>627.29999999999995</v>
      </c>
      <c r="L45" s="1">
        <f>IFERROR(LARGE((AL45:CW45),2),"")</f>
        <v>625.1</v>
      </c>
      <c r="M45" s="1">
        <f>IFERROR(LARGE((AL45:CW45),3),"")</f>
        <v>625.1</v>
      </c>
      <c r="N45" s="1">
        <f>IFERROR(LARGE((AL45:CW45),4),"")</f>
        <v>624.20000000000005</v>
      </c>
      <c r="O45" s="46">
        <f>IFERROR(LARGE((AL45:CW45),5),"")</f>
        <v>624.1</v>
      </c>
      <c r="P45" s="1"/>
      <c r="Q45" s="56">
        <f t="shared" si="11"/>
        <v>625.16</v>
      </c>
      <c r="R45" s="57" t="str">
        <f t="shared" si="12"/>
        <v/>
      </c>
      <c r="S45" s="202"/>
      <c r="T45" s="5">
        <f t="shared" ref="T45" si="78">IF(U45="","",1)</f>
        <v>1</v>
      </c>
      <c r="U45" s="4">
        <f t="shared" ref="U45" si="79">IF(SUM(Q45:R45)=0,"",SUM(Q45:R45))</f>
        <v>625.16</v>
      </c>
      <c r="V45" s="6">
        <f t="shared" ref="V45" si="80">IF(U45="","",1)</f>
        <v>1</v>
      </c>
      <c r="W45" s="202"/>
      <c r="X45" s="213" t="str">
        <f t="shared" si="5"/>
        <v>Levi Clark</v>
      </c>
      <c r="Y45" s="214"/>
      <c r="Z45" s="76"/>
      <c r="AB45" s="82"/>
      <c r="AC45" s="45">
        <v>8</v>
      </c>
      <c r="AD45" s="60" t="s">
        <v>141</v>
      </c>
      <c r="AF45" s="45"/>
      <c r="AG45" s="1"/>
      <c r="AH45" s="1"/>
      <c r="AI45" s="1"/>
      <c r="AJ45" s="46"/>
      <c r="AK45" s="108"/>
      <c r="AL45" s="62" t="s">
        <v>7</v>
      </c>
      <c r="AM45" s="62">
        <v>622.1</v>
      </c>
      <c r="AN45" s="62">
        <v>619.5</v>
      </c>
      <c r="AO45" s="62">
        <v>617.6</v>
      </c>
      <c r="AP45" s="62" t="s">
        <v>7</v>
      </c>
      <c r="AQ45" s="62" t="s">
        <v>7</v>
      </c>
      <c r="AR45" s="62" t="s">
        <v>7</v>
      </c>
      <c r="AS45" s="62" t="s">
        <v>7</v>
      </c>
      <c r="AT45" s="62" t="s">
        <v>7</v>
      </c>
      <c r="AU45" s="62" t="s">
        <v>7</v>
      </c>
      <c r="AV45" s="62" t="s">
        <v>7</v>
      </c>
      <c r="AW45" s="62">
        <v>627.29999999999995</v>
      </c>
      <c r="AX45" s="62" t="s">
        <v>7</v>
      </c>
      <c r="AY45" s="62">
        <v>621.9</v>
      </c>
      <c r="AZ45" s="62" t="s">
        <v>7</v>
      </c>
      <c r="BA45" s="62" t="s">
        <v>7</v>
      </c>
      <c r="BB45" s="62">
        <v>625.1</v>
      </c>
      <c r="BC45" s="62">
        <v>623.6</v>
      </c>
      <c r="BD45" s="62">
        <v>618.79999999999995</v>
      </c>
      <c r="BE45" s="62" t="s">
        <v>7</v>
      </c>
      <c r="BF45" s="62" t="s">
        <v>7</v>
      </c>
      <c r="BG45" s="62" t="s">
        <v>7</v>
      </c>
      <c r="BH45" s="62" t="s">
        <v>7</v>
      </c>
      <c r="BI45" s="62" t="s">
        <v>7</v>
      </c>
      <c r="BJ45" s="62" t="s">
        <v>7</v>
      </c>
      <c r="BK45" s="62" t="s">
        <v>7</v>
      </c>
      <c r="BL45" s="62" t="s">
        <v>7</v>
      </c>
      <c r="BM45" s="62" t="s">
        <v>7</v>
      </c>
      <c r="BN45" s="62" t="s">
        <v>7</v>
      </c>
      <c r="BO45" s="62" t="s">
        <v>7</v>
      </c>
      <c r="BP45" s="62" t="s">
        <v>7</v>
      </c>
      <c r="BQ45" s="62">
        <v>622.6</v>
      </c>
      <c r="BR45" s="62" t="s">
        <v>7</v>
      </c>
      <c r="BS45" s="62" t="s">
        <v>7</v>
      </c>
      <c r="BT45" s="62" t="s">
        <v>7</v>
      </c>
      <c r="BU45" s="62" t="s">
        <v>7</v>
      </c>
      <c r="BV45" s="62">
        <v>622</v>
      </c>
      <c r="BW45" s="62">
        <v>622.5</v>
      </c>
      <c r="BX45" s="62">
        <v>624.20000000000005</v>
      </c>
      <c r="BY45" s="62">
        <v>624.1</v>
      </c>
      <c r="BZ45" s="62" t="s">
        <v>7</v>
      </c>
      <c r="CA45" s="62" t="s">
        <v>7</v>
      </c>
      <c r="CB45" s="62">
        <v>616.9</v>
      </c>
      <c r="CC45" s="62">
        <v>620.29999999999995</v>
      </c>
      <c r="CD45" s="62" t="s">
        <v>7</v>
      </c>
      <c r="CE45" s="62" t="s">
        <v>7</v>
      </c>
      <c r="CF45" s="62" t="s">
        <v>7</v>
      </c>
      <c r="CG45" s="62" t="s">
        <v>7</v>
      </c>
      <c r="CH45" s="62" t="s">
        <v>7</v>
      </c>
      <c r="CI45" s="62" t="s">
        <v>7</v>
      </c>
      <c r="CJ45" s="62">
        <v>622.1</v>
      </c>
      <c r="CK45" s="62">
        <v>618.79999999999995</v>
      </c>
      <c r="CL45" s="62" t="s">
        <v>7</v>
      </c>
      <c r="CM45" s="62" t="s">
        <v>7</v>
      </c>
      <c r="CN45" s="62">
        <v>625.1</v>
      </c>
      <c r="CO45" s="62">
        <v>621.20000000000005</v>
      </c>
      <c r="CP45" s="62" t="s">
        <v>7</v>
      </c>
      <c r="CQ45" s="62" t="s">
        <v>7</v>
      </c>
      <c r="CR45" s="62" t="s">
        <v>7</v>
      </c>
      <c r="CS45" s="62" t="s">
        <v>7</v>
      </c>
      <c r="CT45" s="62" t="s">
        <v>7</v>
      </c>
      <c r="CU45" s="62" t="s">
        <v>7</v>
      </c>
      <c r="CV45" s="62" t="s">
        <v>7</v>
      </c>
      <c r="CW45" s="62" t="s">
        <v>7</v>
      </c>
      <c r="CX45" s="117"/>
      <c r="CY45" s="60" t="str">
        <f>IF(AD45="Athlete Name","",AD45)</f>
        <v>Levi Clark</v>
      </c>
      <c r="CZ45" s="46">
        <v>8</v>
      </c>
      <c r="DA45" s="88"/>
    </row>
    <row r="46" spans="2:105" x14ac:dyDescent="0.35">
      <c r="B46" s="71"/>
      <c r="C46" s="314"/>
      <c r="D46" s="212"/>
      <c r="E46" s="213"/>
      <c r="F46" s="223"/>
      <c r="G46" s="214"/>
      <c r="H46" s="202"/>
      <c r="I46" s="223" t="str">
        <f>IF(SUM(AF46:AJ46)=0,"",SUM(AF46:AJ46))</f>
        <v/>
      </c>
      <c r="J46" s="227" t="s">
        <v>12</v>
      </c>
      <c r="K46" s="199" t="str">
        <f>IFERROR(LARGE((AL46:CW46),1),"")</f>
        <v/>
      </c>
      <c r="L46" s="191" t="str">
        <f>IFERROR(LARGE((AL46:CW46),2),"")</f>
        <v/>
      </c>
      <c r="M46" s="191" t="str">
        <f>IFERROR(LARGE((AL46:CW46),3),"")</f>
        <v/>
      </c>
      <c r="N46" s="191" t="str">
        <f>IFERROR(LARGE((AL46:CW46),4),"")</f>
        <v/>
      </c>
      <c r="O46" s="214" t="str">
        <f>IFERROR(LARGE((AL46:CW46),5),"")</f>
        <v/>
      </c>
      <c r="P46" s="191"/>
      <c r="Q46" s="230"/>
      <c r="R46" s="231"/>
      <c r="S46" s="202"/>
      <c r="T46" s="5">
        <f t="shared" ref="T46" si="81">IF(U45="","",1)</f>
        <v>1</v>
      </c>
      <c r="U46" s="126">
        <f t="shared" ref="U46" si="82">IF(U45="","",1)</f>
        <v>1</v>
      </c>
      <c r="V46" s="6">
        <f t="shared" ref="V46" si="83">IF(U45="","",1)</f>
        <v>1</v>
      </c>
      <c r="W46" s="202"/>
      <c r="X46" s="213"/>
      <c r="Y46" s="214"/>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45" t="s">
        <v>12</v>
      </c>
      <c r="CW46" s="45" t="s">
        <v>12</v>
      </c>
      <c r="CX46" s="117"/>
      <c r="CY46" s="60"/>
      <c r="CZ46" s="46"/>
      <c r="DA46" s="88"/>
    </row>
    <row r="47" spans="2:105" s="39" customFormat="1" ht="8.5" customHeight="1" thickBot="1" x14ac:dyDescent="0.4">
      <c r="B47" s="102"/>
      <c r="C47" s="315"/>
      <c r="D47" s="215"/>
      <c r="E47" s="216"/>
      <c r="F47" s="224"/>
      <c r="G47" s="217"/>
      <c r="H47" s="228"/>
      <c r="I47" s="229"/>
      <c r="J47" s="228"/>
      <c r="K47" s="232"/>
      <c r="L47" s="196"/>
      <c r="M47" s="196"/>
      <c r="N47" s="196"/>
      <c r="O47" s="233"/>
      <c r="P47" s="228"/>
      <c r="Q47" s="234"/>
      <c r="R47" s="235"/>
      <c r="S47" s="228"/>
      <c r="T47" s="110">
        <f t="shared" ref="T47" si="84">IF(U45="","",1)</f>
        <v>1</v>
      </c>
      <c r="U47" s="93">
        <f t="shared" ref="U47" si="85">IF(U45="","",1)</f>
        <v>1</v>
      </c>
      <c r="V47" s="109">
        <f t="shared" ref="V47" si="86">IF(U45="","",1)</f>
        <v>1</v>
      </c>
      <c r="W47" s="228"/>
      <c r="X47" s="215"/>
      <c r="Y47" s="236"/>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2"/>
      <c r="CX47" s="118"/>
      <c r="CY47" s="146"/>
      <c r="CZ47" s="97"/>
      <c r="DA47" s="105"/>
    </row>
    <row r="48" spans="2:105" ht="8.5" customHeight="1" thickTop="1" x14ac:dyDescent="0.35">
      <c r="B48" s="71"/>
      <c r="C48" s="314"/>
      <c r="D48" s="212"/>
      <c r="E48" s="213"/>
      <c r="F48" s="223"/>
      <c r="G48" s="214"/>
      <c r="H48" s="202"/>
      <c r="I48" s="223"/>
      <c r="J48" s="202"/>
      <c r="K48" s="199"/>
      <c r="L48" s="191"/>
      <c r="M48" s="191"/>
      <c r="N48" s="191"/>
      <c r="O48" s="214"/>
      <c r="P48" s="191"/>
      <c r="Q48" s="230"/>
      <c r="R48" s="231"/>
      <c r="S48" s="202"/>
      <c r="T48" s="5">
        <f t="shared" ref="T48" si="87">IF(U49="","",1)</f>
        <v>1</v>
      </c>
      <c r="U48" s="1">
        <f t="shared" ref="U48" si="88">IF(U49="","",1)</f>
        <v>1</v>
      </c>
      <c r="V48" s="6">
        <f t="shared" ref="V48" si="89">IF(U49="","",1)</f>
        <v>1</v>
      </c>
      <c r="W48" s="202"/>
      <c r="X48" s="213"/>
      <c r="Y48" s="214"/>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2"/>
      <c r="CX48" s="117"/>
      <c r="CY48" s="149"/>
      <c r="CZ48" s="46"/>
      <c r="DA48" s="88"/>
    </row>
    <row r="49" spans="1:105" x14ac:dyDescent="0.35">
      <c r="B49" s="71"/>
      <c r="C49" s="314">
        <f t="shared" si="9"/>
        <v>9</v>
      </c>
      <c r="D49" s="212" t="str">
        <f t="shared" si="9"/>
        <v>Scott Rockett</v>
      </c>
      <c r="E49" s="213"/>
      <c r="F49" s="223">
        <f>IF(COUNT(AL49:CW49)=0,"", COUNT(AL49:CW49))</f>
        <v>15</v>
      </c>
      <c r="G49" s="214">
        <f t="shared" ref="G49" si="90">_xlfn.IFS(F49="","",F49=1,1,F49=2,2,F49=3,3,F49=4,4,F49=5,5,F49&gt;5,5)</f>
        <v>5</v>
      </c>
      <c r="H49" s="202"/>
      <c r="I49" s="223"/>
      <c r="J49" s="227" t="s">
        <v>7</v>
      </c>
      <c r="K49" s="45">
        <f>IFERROR(LARGE((AL49:CW49),1),"")</f>
        <v>626.6</v>
      </c>
      <c r="L49" s="1">
        <f>IFERROR(LARGE((AL49:CW49),2),"")</f>
        <v>625.6</v>
      </c>
      <c r="M49" s="1">
        <f>IFERROR(LARGE((AL49:CW49),3),"")</f>
        <v>624.20000000000005</v>
      </c>
      <c r="N49" s="1">
        <f>IFERROR(LARGE((AL49:CW49),4),"")</f>
        <v>623.6</v>
      </c>
      <c r="O49" s="46">
        <f>IFERROR(LARGE((AL49:CW49),5),"")</f>
        <v>623.29999999999995</v>
      </c>
      <c r="P49" s="1"/>
      <c r="Q49" s="56">
        <f t="shared" si="11"/>
        <v>624.66000000000008</v>
      </c>
      <c r="R49" s="57" t="str">
        <f t="shared" si="12"/>
        <v/>
      </c>
      <c r="S49" s="202"/>
      <c r="T49" s="5">
        <f t="shared" ref="T49" si="91">IF(U49="","",1)</f>
        <v>1</v>
      </c>
      <c r="U49" s="4">
        <f t="shared" ref="U49" si="92">IF(SUM(Q49:R49)=0,"",SUM(Q49:R49))</f>
        <v>624.66000000000008</v>
      </c>
      <c r="V49" s="6">
        <f t="shared" ref="V49" si="93">IF(U49="","",1)</f>
        <v>1</v>
      </c>
      <c r="W49" s="202"/>
      <c r="X49" s="213" t="str">
        <f t="shared" si="5"/>
        <v>Scott Rockett</v>
      </c>
      <c r="Y49" s="214"/>
      <c r="Z49" s="76"/>
      <c r="AB49" s="82"/>
      <c r="AC49" s="45">
        <v>9</v>
      </c>
      <c r="AD49" s="60" t="s">
        <v>142</v>
      </c>
      <c r="AF49" s="45"/>
      <c r="AG49" s="1"/>
      <c r="AH49" s="1"/>
      <c r="AI49" s="1"/>
      <c r="AJ49" s="46"/>
      <c r="AK49" s="108"/>
      <c r="AL49" s="62" t="s">
        <v>7</v>
      </c>
      <c r="AM49" s="62">
        <v>619.5</v>
      </c>
      <c r="AN49" s="62">
        <v>620.70000000000005</v>
      </c>
      <c r="AO49" s="62" t="s">
        <v>7</v>
      </c>
      <c r="AP49" s="62" t="s">
        <v>7</v>
      </c>
      <c r="AQ49" s="62" t="s">
        <v>7</v>
      </c>
      <c r="AR49" s="62" t="s">
        <v>7</v>
      </c>
      <c r="AS49" s="62" t="s">
        <v>7</v>
      </c>
      <c r="AT49" s="62" t="s">
        <v>7</v>
      </c>
      <c r="AU49" s="62" t="s">
        <v>7</v>
      </c>
      <c r="AV49" s="62" t="s">
        <v>7</v>
      </c>
      <c r="AW49" s="62" t="s">
        <v>7</v>
      </c>
      <c r="AX49" s="62">
        <v>620.6</v>
      </c>
      <c r="AY49" s="62" t="s">
        <v>7</v>
      </c>
      <c r="AZ49" s="62">
        <v>626.6</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v>622.20000000000005</v>
      </c>
      <c r="BO49" s="62" t="s">
        <v>7</v>
      </c>
      <c r="BP49" s="62" t="s">
        <v>7</v>
      </c>
      <c r="BQ49" s="62" t="s">
        <v>7</v>
      </c>
      <c r="BR49" s="62">
        <v>622.5</v>
      </c>
      <c r="BS49" s="62">
        <v>623.29999999999995</v>
      </c>
      <c r="BT49" s="62">
        <v>622</v>
      </c>
      <c r="BU49" s="62">
        <v>621.9</v>
      </c>
      <c r="BV49" s="62" t="s">
        <v>7</v>
      </c>
      <c r="BW49" s="62" t="s">
        <v>7</v>
      </c>
      <c r="BX49" s="62">
        <v>623.6</v>
      </c>
      <c r="BY49" s="62">
        <v>625.6</v>
      </c>
      <c r="BZ49" s="62" t="s">
        <v>7</v>
      </c>
      <c r="CA49" s="62" t="s">
        <v>7</v>
      </c>
      <c r="CB49" s="62" t="s">
        <v>7</v>
      </c>
      <c r="CC49" s="62" t="s">
        <v>7</v>
      </c>
      <c r="CD49" s="62" t="s">
        <v>7</v>
      </c>
      <c r="CE49" s="62" t="s">
        <v>7</v>
      </c>
      <c r="CF49" s="62">
        <v>622.9</v>
      </c>
      <c r="CG49" s="62">
        <v>622.1</v>
      </c>
      <c r="CH49" s="62" t="s">
        <v>7</v>
      </c>
      <c r="CI49" s="62" t="s">
        <v>7</v>
      </c>
      <c r="CJ49" s="62">
        <v>622</v>
      </c>
      <c r="CK49" s="62">
        <v>624.20000000000005</v>
      </c>
      <c r="CL49" s="62" t="s">
        <v>7</v>
      </c>
      <c r="CM49" s="62" t="s">
        <v>7</v>
      </c>
      <c r="CN49" s="62" t="s">
        <v>7</v>
      </c>
      <c r="CO49" s="62" t="s">
        <v>7</v>
      </c>
      <c r="CP49" s="62" t="s">
        <v>7</v>
      </c>
      <c r="CQ49" s="62" t="s">
        <v>7</v>
      </c>
      <c r="CR49" s="62" t="s">
        <v>7</v>
      </c>
      <c r="CS49" s="62" t="s">
        <v>7</v>
      </c>
      <c r="CT49" s="62" t="s">
        <v>7</v>
      </c>
      <c r="CU49" s="62" t="s">
        <v>7</v>
      </c>
      <c r="CV49" s="62" t="s">
        <v>7</v>
      </c>
      <c r="CW49" s="62" t="s">
        <v>7</v>
      </c>
      <c r="CX49" s="117"/>
      <c r="CY49" s="60" t="str">
        <f>IF(AD49="Athlete Name","",AD49)</f>
        <v>Scott Rockett</v>
      </c>
      <c r="CZ49" s="46">
        <v>9</v>
      </c>
      <c r="DA49" s="88"/>
    </row>
    <row r="50" spans="1:105" x14ac:dyDescent="0.35">
      <c r="A50" t="s">
        <v>95</v>
      </c>
      <c r="B50" s="71"/>
      <c r="C50" s="314"/>
      <c r="D50" s="212"/>
      <c r="E50" s="213"/>
      <c r="F50" s="223"/>
      <c r="G50" s="214"/>
      <c r="H50" s="202"/>
      <c r="I50" s="223" t="str">
        <f>IF(SUM(AF50:AJ50)=0,"",SUM(AF50:AJ50))</f>
        <v/>
      </c>
      <c r="J50" s="227" t="s">
        <v>12</v>
      </c>
      <c r="K50" s="199" t="str">
        <f>IFERROR(LARGE((AL50:CW50),1),"")</f>
        <v/>
      </c>
      <c r="L50" s="191" t="str">
        <f>IFERROR(LARGE((AL50:CW50),2),"")</f>
        <v/>
      </c>
      <c r="M50" s="191" t="str">
        <f>IFERROR(LARGE((AL50:CW50),3),"")</f>
        <v/>
      </c>
      <c r="N50" s="191" t="str">
        <f>IFERROR(LARGE((AL50:CW50),4),"")</f>
        <v/>
      </c>
      <c r="O50" s="214" t="str">
        <f>IFERROR(LARGE((AL50:CW50),5),"")</f>
        <v/>
      </c>
      <c r="P50" s="191"/>
      <c r="Q50" s="230"/>
      <c r="R50" s="231"/>
      <c r="S50" s="202"/>
      <c r="T50" s="5">
        <f t="shared" ref="T50" si="94">IF(U49="","",1)</f>
        <v>1</v>
      </c>
      <c r="U50" s="126">
        <f t="shared" ref="U50" si="95">IF(U49="","",1)</f>
        <v>1</v>
      </c>
      <c r="V50" s="6">
        <f t="shared" ref="V50" si="96">IF(U49="","",1)</f>
        <v>1</v>
      </c>
      <c r="W50" s="202"/>
      <c r="X50" s="213"/>
      <c r="Y50" s="214"/>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45" t="s">
        <v>12</v>
      </c>
      <c r="CW50" s="45" t="s">
        <v>12</v>
      </c>
      <c r="CX50" s="117"/>
      <c r="CY50" s="60"/>
      <c r="CZ50" s="46"/>
      <c r="DA50" s="88"/>
    </row>
    <row r="51" spans="1:105" s="39" customFormat="1" ht="8.5" customHeight="1" thickBot="1" x14ac:dyDescent="0.4">
      <c r="B51" s="102"/>
      <c r="C51" s="315"/>
      <c r="D51" s="215"/>
      <c r="E51" s="216"/>
      <c r="F51" s="224"/>
      <c r="G51" s="217"/>
      <c r="H51" s="228"/>
      <c r="I51" s="229"/>
      <c r="J51" s="228"/>
      <c r="K51" s="232"/>
      <c r="L51" s="196"/>
      <c r="M51" s="196"/>
      <c r="N51" s="196"/>
      <c r="O51" s="233"/>
      <c r="P51" s="228"/>
      <c r="Q51" s="234"/>
      <c r="R51" s="235" t="s">
        <v>178</v>
      </c>
      <c r="S51" s="228"/>
      <c r="T51" s="110">
        <f t="shared" ref="T51" si="97">IF(U49="","",1)</f>
        <v>1</v>
      </c>
      <c r="U51" s="93">
        <f t="shared" ref="U51" si="98">IF(U49="","",1)</f>
        <v>1</v>
      </c>
      <c r="V51" s="109">
        <f t="shared" ref="V51" si="99">IF(U49="","",1)</f>
        <v>1</v>
      </c>
      <c r="W51" s="228"/>
      <c r="X51" s="215"/>
      <c r="Y51" s="236"/>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6"/>
      <c r="CX51" s="118"/>
      <c r="CY51" s="158"/>
      <c r="CZ51" s="97"/>
      <c r="DA51" s="105"/>
    </row>
    <row r="52" spans="1:105" ht="8.5" customHeight="1" thickTop="1" x14ac:dyDescent="0.35">
      <c r="B52" s="71"/>
      <c r="C52" s="314"/>
      <c r="D52" s="212"/>
      <c r="E52" s="213"/>
      <c r="F52" s="223"/>
      <c r="G52" s="214"/>
      <c r="H52" s="202"/>
      <c r="I52" s="223"/>
      <c r="J52" s="202"/>
      <c r="K52" s="199"/>
      <c r="L52" s="191"/>
      <c r="M52" s="191"/>
      <c r="N52" s="191"/>
      <c r="O52" s="214"/>
      <c r="P52" s="191"/>
      <c r="Q52" s="230"/>
      <c r="R52" s="231"/>
      <c r="S52" s="202"/>
      <c r="T52" s="5">
        <f t="shared" ref="T52" si="100">IF(U53="","",1)</f>
        <v>1</v>
      </c>
      <c r="U52" s="1">
        <f t="shared" ref="U52" si="101">IF(U53="","",1)</f>
        <v>1</v>
      </c>
      <c r="V52" s="6">
        <f t="shared" ref="V52" si="102">IF(U53="","",1)</f>
        <v>1</v>
      </c>
      <c r="W52" s="202"/>
      <c r="X52" s="213"/>
      <c r="Y52" s="214"/>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5"/>
      <c r="CX52" s="117"/>
      <c r="CY52" s="134"/>
      <c r="CZ52" s="46"/>
      <c r="DA52" s="88"/>
    </row>
    <row r="53" spans="1:105" x14ac:dyDescent="0.35">
      <c r="B53" s="71"/>
      <c r="C53" s="314">
        <f t="shared" si="9"/>
        <v>10</v>
      </c>
      <c r="D53" s="212" t="str">
        <f t="shared" si="9"/>
        <v>Matt Sanchez</v>
      </c>
      <c r="E53" s="213"/>
      <c r="F53" s="223">
        <f>IF(COUNT(AL53:CW53)=0,"", COUNT(AL53:CW53))</f>
        <v>11</v>
      </c>
      <c r="G53" s="214">
        <f t="shared" ref="G53" si="103">_xlfn.IFS(F53="","",F53=1,1,F53=2,2,F53=3,3,F53=4,4,F53=5,5,F53&gt;5,5)</f>
        <v>5</v>
      </c>
      <c r="H53" s="202"/>
      <c r="I53" s="223"/>
      <c r="J53" s="227" t="s">
        <v>7</v>
      </c>
      <c r="K53" s="45">
        <f>IFERROR(LARGE((AL53:CW53),1),"")</f>
        <v>626.20000000000005</v>
      </c>
      <c r="L53" s="1">
        <f>IFERROR(LARGE((AL53:CW53),2),"")</f>
        <v>624.4</v>
      </c>
      <c r="M53" s="191">
        <f>IFERROR(LARGE((AL53:CW53),3),"")</f>
        <v>623.1</v>
      </c>
      <c r="N53" s="191">
        <f>IFERROR(LARGE((AL53:CW53),4),"")</f>
        <v>623</v>
      </c>
      <c r="O53" s="214">
        <f>IFERROR(LARGE((AL53:CW53),5),"")</f>
        <v>622.9</v>
      </c>
      <c r="P53" s="191"/>
      <c r="Q53" s="56">
        <f t="shared" si="11"/>
        <v>623.91999999999996</v>
      </c>
      <c r="R53" s="57" t="str">
        <f t="shared" si="12"/>
        <v/>
      </c>
      <c r="S53" s="202"/>
      <c r="T53" s="5">
        <f t="shared" ref="T53" si="104">IF(U53="","",1)</f>
        <v>1</v>
      </c>
      <c r="U53" s="4">
        <f t="shared" ref="U53" si="105">IF(SUM(Q53:R53)=0,"",SUM(Q53:R53))</f>
        <v>623.91999999999996</v>
      </c>
      <c r="V53" s="6">
        <f t="shared" ref="V53" si="106">IF(U53="","",1)</f>
        <v>1</v>
      </c>
      <c r="W53" s="202"/>
      <c r="X53" s="213" t="str">
        <f t="shared" si="5"/>
        <v>Matt Sanchez</v>
      </c>
      <c r="Y53" s="214"/>
      <c r="Z53" s="76"/>
      <c r="AB53" s="82"/>
      <c r="AC53" s="45">
        <v>10</v>
      </c>
      <c r="AD53" s="60" t="s">
        <v>143</v>
      </c>
      <c r="AF53" s="45"/>
      <c r="AG53" s="1"/>
      <c r="AH53" s="1"/>
      <c r="AI53" s="1"/>
      <c r="AJ53" s="46"/>
      <c r="AK53" s="108"/>
      <c r="AL53" s="62" t="s">
        <v>7</v>
      </c>
      <c r="AM53" s="62">
        <v>626.20000000000005</v>
      </c>
      <c r="AN53" s="62">
        <v>623.1</v>
      </c>
      <c r="AO53" s="62" t="s">
        <v>7</v>
      </c>
      <c r="AP53" s="62" t="s">
        <v>7</v>
      </c>
      <c r="AQ53" s="62" t="s">
        <v>7</v>
      </c>
      <c r="AR53" s="62" t="s">
        <v>7</v>
      </c>
      <c r="AS53" s="62" t="s">
        <v>7</v>
      </c>
      <c r="AT53" s="62" t="s">
        <v>7</v>
      </c>
      <c r="AU53" s="62" t="s">
        <v>7</v>
      </c>
      <c r="AV53" s="62" t="s">
        <v>7</v>
      </c>
      <c r="AW53" s="62" t="s">
        <v>7</v>
      </c>
      <c r="AX53" s="62">
        <v>616.5</v>
      </c>
      <c r="AY53" s="62" t="s">
        <v>7</v>
      </c>
      <c r="AZ53" s="62" t="s">
        <v>7</v>
      </c>
      <c r="BA53" s="62" t="s">
        <v>7</v>
      </c>
      <c r="BB53" s="62">
        <v>618.79999999999995</v>
      </c>
      <c r="BC53" s="62">
        <v>618.70000000000005</v>
      </c>
      <c r="BD53" s="62" t="s">
        <v>7</v>
      </c>
      <c r="BE53" s="62" t="s">
        <v>7</v>
      </c>
      <c r="BF53" s="62" t="s">
        <v>7</v>
      </c>
      <c r="BG53" s="62" t="s">
        <v>7</v>
      </c>
      <c r="BH53" s="62" t="s">
        <v>7</v>
      </c>
      <c r="BI53" s="62" t="s">
        <v>7</v>
      </c>
      <c r="BJ53" s="62" t="s">
        <v>7</v>
      </c>
      <c r="BK53" s="62" t="s">
        <v>7</v>
      </c>
      <c r="BL53" s="62">
        <v>622.9</v>
      </c>
      <c r="BM53" s="62">
        <v>623</v>
      </c>
      <c r="BN53" s="62" t="s">
        <v>7</v>
      </c>
      <c r="BO53" s="62" t="s">
        <v>7</v>
      </c>
      <c r="BP53" s="62" t="s">
        <v>7</v>
      </c>
      <c r="BQ53" s="62" t="s">
        <v>7</v>
      </c>
      <c r="BR53" s="62" t="s">
        <v>7</v>
      </c>
      <c r="BS53" s="62" t="s">
        <v>7</v>
      </c>
      <c r="BT53" s="62" t="s">
        <v>7</v>
      </c>
      <c r="BU53" s="62" t="s">
        <v>7</v>
      </c>
      <c r="BV53" s="62" t="s">
        <v>7</v>
      </c>
      <c r="BW53" s="62" t="s">
        <v>7</v>
      </c>
      <c r="BX53" s="62">
        <v>618</v>
      </c>
      <c r="BY53" s="62">
        <v>619.5</v>
      </c>
      <c r="BZ53" s="62" t="s">
        <v>7</v>
      </c>
      <c r="CA53" s="62" t="s">
        <v>7</v>
      </c>
      <c r="CB53" s="62" t="s">
        <v>7</v>
      </c>
      <c r="CC53" s="62" t="s">
        <v>7</v>
      </c>
      <c r="CD53" s="62" t="s">
        <v>7</v>
      </c>
      <c r="CE53" s="62" t="s">
        <v>7</v>
      </c>
      <c r="CF53" s="62" t="s">
        <v>7</v>
      </c>
      <c r="CG53" s="62" t="s">
        <v>7</v>
      </c>
      <c r="CH53" s="62" t="s">
        <v>7</v>
      </c>
      <c r="CI53" s="62" t="s">
        <v>7</v>
      </c>
      <c r="CJ53" s="62">
        <v>621.4</v>
      </c>
      <c r="CK53" s="62">
        <v>624.4</v>
      </c>
      <c r="CL53" s="62" t="s">
        <v>7</v>
      </c>
      <c r="CM53" s="62" t="s">
        <v>7</v>
      </c>
      <c r="CN53" s="62" t="s">
        <v>7</v>
      </c>
      <c r="CO53" s="62" t="s">
        <v>7</v>
      </c>
      <c r="CP53" s="62" t="s">
        <v>7</v>
      </c>
      <c r="CQ53" s="62" t="s">
        <v>7</v>
      </c>
      <c r="CR53" s="62" t="s">
        <v>7</v>
      </c>
      <c r="CS53" s="62" t="s">
        <v>7</v>
      </c>
      <c r="CT53" s="62" t="s">
        <v>7</v>
      </c>
      <c r="CU53" s="62" t="s">
        <v>7</v>
      </c>
      <c r="CV53" s="62" t="s">
        <v>7</v>
      </c>
      <c r="CW53" s="62" t="s">
        <v>7</v>
      </c>
      <c r="CX53" s="117"/>
      <c r="CY53" s="60" t="str">
        <f>IF(AD53="Athlete Name","",AD53)</f>
        <v>Matt Sanchez</v>
      </c>
      <c r="CZ53" s="46">
        <v>10</v>
      </c>
      <c r="DA53" s="88"/>
    </row>
    <row r="54" spans="1:105" x14ac:dyDescent="0.35">
      <c r="B54" s="71"/>
      <c r="C54" s="314"/>
      <c r="D54" s="212"/>
      <c r="E54" s="213"/>
      <c r="F54" s="223"/>
      <c r="G54" s="214"/>
      <c r="H54" s="202"/>
      <c r="I54" s="223" t="str">
        <f>IF(SUM(AF54:AJ54)=0,"",SUM(AF54:AJ54))</f>
        <v/>
      </c>
      <c r="J54" s="227" t="s">
        <v>12</v>
      </c>
      <c r="K54" s="45" t="str">
        <f>IFERROR(LARGE((AL54:CW54),1),"")</f>
        <v/>
      </c>
      <c r="L54" s="191" t="str">
        <f>IFERROR(LARGE((AL54:CW54),2),"")</f>
        <v/>
      </c>
      <c r="M54" s="191" t="str">
        <f>IFERROR(LARGE((AL54:CW54),3),"")</f>
        <v/>
      </c>
      <c r="N54" s="191" t="str">
        <f>IFERROR(LARGE((AL54:CW54),4),"")</f>
        <v/>
      </c>
      <c r="O54" s="214" t="str">
        <f>IFERROR(LARGE((AL54:CW54),5),"")</f>
        <v/>
      </c>
      <c r="P54" s="191"/>
      <c r="Q54" s="230"/>
      <c r="R54" s="231"/>
      <c r="S54" s="202"/>
      <c r="T54" s="5">
        <f t="shared" ref="T54" si="107">IF(U53="","",1)</f>
        <v>1</v>
      </c>
      <c r="U54" s="126">
        <f t="shared" ref="U54" si="108">IF(U53="","",1)</f>
        <v>1</v>
      </c>
      <c r="V54" s="6">
        <f t="shared" ref="V54" si="109">IF(U53="","",1)</f>
        <v>1</v>
      </c>
      <c r="W54" s="202"/>
      <c r="X54" s="213"/>
      <c r="Y54" s="214"/>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45" t="s">
        <v>12</v>
      </c>
      <c r="CW54" s="45" t="s">
        <v>12</v>
      </c>
      <c r="CX54" s="117"/>
      <c r="CY54" s="60"/>
      <c r="CZ54" s="46"/>
      <c r="DA54" s="88"/>
    </row>
    <row r="55" spans="1:105" s="39" customFormat="1" ht="8.5" customHeight="1" thickBot="1" x14ac:dyDescent="0.4">
      <c r="B55" s="102"/>
      <c r="C55" s="315"/>
      <c r="D55" s="215"/>
      <c r="E55" s="216"/>
      <c r="F55" s="224"/>
      <c r="G55" s="217"/>
      <c r="H55" s="228"/>
      <c r="I55" s="229"/>
      <c r="J55" s="228"/>
      <c r="K55" s="232"/>
      <c r="L55" s="196"/>
      <c r="M55" s="196"/>
      <c r="N55" s="196"/>
      <c r="O55" s="233"/>
      <c r="P55" s="228"/>
      <c r="Q55" s="234"/>
      <c r="R55" s="235"/>
      <c r="S55" s="228"/>
      <c r="T55" s="110">
        <f t="shared" ref="T55" si="110">IF(U53="","",1)</f>
        <v>1</v>
      </c>
      <c r="U55" s="93">
        <f t="shared" ref="U55" si="111">IF(U53="","",1)</f>
        <v>1</v>
      </c>
      <c r="V55" s="109">
        <f t="shared" ref="V55" si="112">IF(U53="","",1)</f>
        <v>1</v>
      </c>
      <c r="W55" s="228"/>
      <c r="X55" s="215"/>
      <c r="Y55" s="236"/>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2"/>
      <c r="CX55" s="118"/>
      <c r="CY55" s="146"/>
      <c r="CZ55" s="97"/>
      <c r="DA55" s="105"/>
    </row>
    <row r="56" spans="1:105" ht="8.5" customHeight="1" thickTop="1" x14ac:dyDescent="0.35">
      <c r="B56" s="71"/>
      <c r="C56" s="314"/>
      <c r="D56" s="212"/>
      <c r="E56" s="213"/>
      <c r="F56" s="223"/>
      <c r="G56" s="214"/>
      <c r="H56" s="202"/>
      <c r="I56" s="223"/>
      <c r="J56" s="202"/>
      <c r="K56" s="199"/>
      <c r="L56" s="191"/>
      <c r="M56" s="191"/>
      <c r="N56" s="191"/>
      <c r="O56" s="214"/>
      <c r="P56" s="191"/>
      <c r="Q56" s="230"/>
      <c r="R56" s="231"/>
      <c r="S56" s="202"/>
      <c r="T56" s="5">
        <f t="shared" ref="T56" si="113">IF(U57="","",1)</f>
        <v>1</v>
      </c>
      <c r="U56" s="1">
        <f t="shared" ref="U56" si="114">IF(U57="","",1)</f>
        <v>1</v>
      </c>
      <c r="V56" s="6">
        <f t="shared" ref="V56" si="115">IF(U57="","",1)</f>
        <v>1</v>
      </c>
      <c r="W56" s="202"/>
      <c r="X56" s="213"/>
      <c r="Y56" s="214"/>
      <c r="Z56" s="76"/>
      <c r="AB56" s="82"/>
      <c r="AC56" s="45"/>
      <c r="AD56" s="134"/>
      <c r="AF56" s="135"/>
      <c r="AG56" s="136"/>
      <c r="AH56" s="136"/>
      <c r="AI56" s="137"/>
      <c r="AJ56" s="138"/>
      <c r="AL56" s="143"/>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5"/>
      <c r="CX56" s="117"/>
      <c r="CY56" s="134"/>
      <c r="CZ56" s="46"/>
      <c r="DA56" s="88"/>
    </row>
    <row r="57" spans="1:105" x14ac:dyDescent="0.35">
      <c r="B57" s="71"/>
      <c r="C57" s="314">
        <f t="shared" si="9"/>
        <v>11</v>
      </c>
      <c r="D57" s="212" t="str">
        <f t="shared" si="9"/>
        <v>Peter Fiori</v>
      </c>
      <c r="E57" s="213"/>
      <c r="F57" s="223">
        <f>IF(COUNT(AL57:CW57)=0,"", COUNT(AL57:CW57))</f>
        <v>19</v>
      </c>
      <c r="G57" s="214">
        <f t="shared" ref="G57" si="116">_xlfn.IFS(F57="","",F57=1,1,F57=2,2,F57=3,3,F57=4,4,F57=5,5,F57&gt;5,5)</f>
        <v>5</v>
      </c>
      <c r="H57" s="202"/>
      <c r="I57" s="223"/>
      <c r="J57" s="227" t="s">
        <v>7</v>
      </c>
      <c r="K57" s="45">
        <f>IFERROR(LARGE((AL57:CW57),1),"")</f>
        <v>629.29999999999995</v>
      </c>
      <c r="L57" s="191">
        <f>IFERROR(LARGE((AL57:CW57),2),"")</f>
        <v>629.29999999999995</v>
      </c>
      <c r="M57" s="191">
        <f>IFERROR(LARGE((AL57:CW57),3),"")</f>
        <v>629</v>
      </c>
      <c r="N57" s="191">
        <f>IFERROR(LARGE((AL57:CW57),4),"")</f>
        <v>628.70000000000005</v>
      </c>
      <c r="O57" s="46">
        <f>IFERROR(LARGE((AL57:CW57),5),"")</f>
        <v>626.6</v>
      </c>
      <c r="P57" s="191"/>
      <c r="Q57" s="56">
        <f t="shared" si="11"/>
        <v>628.58000000000004</v>
      </c>
      <c r="R57" s="57" t="str">
        <f t="shared" si="12"/>
        <v/>
      </c>
      <c r="S57" s="202"/>
      <c r="T57" s="5">
        <f t="shared" ref="T57" si="117">IF(U57="","",1)</f>
        <v>1</v>
      </c>
      <c r="U57" s="4">
        <f t="shared" ref="U57" si="118">IF(SUM(Q57:R57)=0,"",SUM(Q57:R57))</f>
        <v>628.58000000000004</v>
      </c>
      <c r="V57" s="6">
        <f t="shared" ref="V57" si="119">IF(U57="","",1)</f>
        <v>1</v>
      </c>
      <c r="W57" s="202"/>
      <c r="X57" s="213" t="str">
        <f t="shared" si="5"/>
        <v>Peter Fiori</v>
      </c>
      <c r="Y57" s="214"/>
      <c r="Z57" s="76"/>
      <c r="AB57" s="82"/>
      <c r="AC57" s="45">
        <v>11</v>
      </c>
      <c r="AD57" s="60" t="s">
        <v>144</v>
      </c>
      <c r="AF57" s="45"/>
      <c r="AG57" s="1"/>
      <c r="AH57" s="1"/>
      <c r="AI57" s="1"/>
      <c r="AJ57" s="46"/>
      <c r="AK57" s="108"/>
      <c r="AL57" s="62" t="s">
        <v>7</v>
      </c>
      <c r="AM57" s="62">
        <v>620</v>
      </c>
      <c r="AN57" s="62">
        <v>622.9</v>
      </c>
      <c r="AO57" s="62">
        <v>614.1</v>
      </c>
      <c r="AP57" s="62" t="s">
        <v>7</v>
      </c>
      <c r="AQ57" s="62" t="s">
        <v>7</v>
      </c>
      <c r="AR57" s="62" t="s">
        <v>7</v>
      </c>
      <c r="AS57" s="62" t="s">
        <v>7</v>
      </c>
      <c r="AT57" s="62" t="s">
        <v>7</v>
      </c>
      <c r="AU57" s="62" t="s">
        <v>7</v>
      </c>
      <c r="AV57" s="62" t="s">
        <v>7</v>
      </c>
      <c r="AW57" s="62" t="s">
        <v>7</v>
      </c>
      <c r="AX57" s="62">
        <v>613.29999999999995</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v>618.4</v>
      </c>
      <c r="BW57" s="62">
        <v>628.70000000000005</v>
      </c>
      <c r="BX57" s="62">
        <v>626.6</v>
      </c>
      <c r="BY57" s="62">
        <v>625.6</v>
      </c>
      <c r="BZ57" s="62">
        <v>620.9</v>
      </c>
      <c r="CA57" s="62">
        <v>626</v>
      </c>
      <c r="CB57" s="62">
        <v>624.70000000000005</v>
      </c>
      <c r="CC57" s="62">
        <v>625.20000000000005</v>
      </c>
      <c r="CD57" s="62" t="s">
        <v>7</v>
      </c>
      <c r="CE57" s="62" t="s">
        <v>7</v>
      </c>
      <c r="CF57" s="62" t="s">
        <v>7</v>
      </c>
      <c r="CG57" s="62">
        <v>624.6</v>
      </c>
      <c r="CH57" s="62" t="s">
        <v>7</v>
      </c>
      <c r="CI57" s="62" t="s">
        <v>7</v>
      </c>
      <c r="CJ57" s="62">
        <v>622.5</v>
      </c>
      <c r="CK57" s="62">
        <v>629.29999999999995</v>
      </c>
      <c r="CL57" s="62" t="s">
        <v>7</v>
      </c>
      <c r="CM57" s="62" t="s">
        <v>7</v>
      </c>
      <c r="CN57" s="62">
        <v>626.6</v>
      </c>
      <c r="CO57" s="62">
        <v>629.29999999999995</v>
      </c>
      <c r="CP57" s="62" t="s">
        <v>7</v>
      </c>
      <c r="CQ57" s="62">
        <v>624.5</v>
      </c>
      <c r="CR57" s="62">
        <v>629</v>
      </c>
      <c r="CS57" s="62" t="s">
        <v>7</v>
      </c>
      <c r="CT57" s="62" t="s">
        <v>7</v>
      </c>
      <c r="CU57" s="62" t="s">
        <v>7</v>
      </c>
      <c r="CV57" s="62" t="s">
        <v>7</v>
      </c>
      <c r="CW57" s="62" t="s">
        <v>7</v>
      </c>
      <c r="CX57" s="117"/>
      <c r="CY57" s="60" t="str">
        <f>IF(AD57="Athlete Name","",AD57)</f>
        <v>Peter Fiori</v>
      </c>
      <c r="CZ57" s="46">
        <v>12</v>
      </c>
      <c r="DA57" s="88"/>
    </row>
    <row r="58" spans="1:105" x14ac:dyDescent="0.35">
      <c r="B58" s="71"/>
      <c r="C58" s="314"/>
      <c r="D58" s="212"/>
      <c r="E58" s="213"/>
      <c r="F58" s="223"/>
      <c r="G58" s="214"/>
      <c r="H58" s="202"/>
      <c r="I58" s="223" t="str">
        <f>IF(SUM(AF58:AJ58)=0,"",SUM(AF58:AJ58))</f>
        <v/>
      </c>
      <c r="J58" s="227" t="s">
        <v>12</v>
      </c>
      <c r="K58" s="199" t="str">
        <f>IFERROR(LARGE((AL58:CW58),1),"")</f>
        <v/>
      </c>
      <c r="L58" s="191" t="str">
        <f>IFERROR(LARGE((AL58:CW58),2),"")</f>
        <v/>
      </c>
      <c r="M58" s="191" t="str">
        <f>IFERROR(LARGE((AL58:CW58),3),"")</f>
        <v/>
      </c>
      <c r="N58" s="191" t="str">
        <f>IFERROR(LARGE((AL58:CW58),4),"")</f>
        <v/>
      </c>
      <c r="O58" s="214" t="str">
        <f>IFERROR(LARGE((AL58:CW58),5),"")</f>
        <v/>
      </c>
      <c r="P58" s="191"/>
      <c r="Q58" s="230"/>
      <c r="R58" s="231"/>
      <c r="S58" s="202"/>
      <c r="T58" s="5">
        <f t="shared" ref="T58" si="120">IF(U57="","",1)</f>
        <v>1</v>
      </c>
      <c r="U58" s="126">
        <f t="shared" ref="U58" si="121">IF(U57="","",1)</f>
        <v>1</v>
      </c>
      <c r="V58" s="6">
        <f t="shared" ref="V58" si="122">IF(U57="","",1)</f>
        <v>1</v>
      </c>
      <c r="W58" s="202"/>
      <c r="X58" s="213"/>
      <c r="Y58" s="214"/>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45" t="s">
        <v>12</v>
      </c>
      <c r="CW58" s="45" t="s">
        <v>12</v>
      </c>
      <c r="CX58" s="117"/>
      <c r="CY58" s="60"/>
      <c r="CZ58" s="46"/>
      <c r="DA58" s="88"/>
    </row>
    <row r="59" spans="1:105" s="39" customFormat="1" ht="8.5" customHeight="1" thickBot="1" x14ac:dyDescent="0.4">
      <c r="B59" s="102"/>
      <c r="C59" s="315"/>
      <c r="D59" s="215"/>
      <c r="E59" s="216"/>
      <c r="F59" s="224"/>
      <c r="G59" s="217"/>
      <c r="H59" s="228"/>
      <c r="I59" s="229"/>
      <c r="J59" s="228"/>
      <c r="K59" s="232"/>
      <c r="L59" s="196"/>
      <c r="M59" s="196"/>
      <c r="N59" s="196"/>
      <c r="O59" s="233"/>
      <c r="P59" s="228"/>
      <c r="Q59" s="234"/>
      <c r="R59" s="235"/>
      <c r="S59" s="228"/>
      <c r="T59" s="110">
        <f t="shared" ref="T59" si="123">IF(U57="","",1)</f>
        <v>1</v>
      </c>
      <c r="U59" s="93">
        <f t="shared" ref="U59" si="124">IF(U57="","",1)</f>
        <v>1</v>
      </c>
      <c r="V59" s="109">
        <f t="shared" ref="V59" si="125">IF(U57="","",1)</f>
        <v>1</v>
      </c>
      <c r="W59" s="228"/>
      <c r="X59" s="215"/>
      <c r="Y59" s="236"/>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2"/>
      <c r="CX59" s="118"/>
      <c r="CY59" s="146"/>
      <c r="CZ59" s="97"/>
      <c r="DA59" s="105"/>
    </row>
    <row r="60" spans="1:105" ht="8.5" customHeight="1" thickTop="1" x14ac:dyDescent="0.35">
      <c r="B60" s="71"/>
      <c r="C60" s="314"/>
      <c r="D60" s="212"/>
      <c r="E60" s="213"/>
      <c r="F60" s="223"/>
      <c r="G60" s="214"/>
      <c r="H60" s="202"/>
      <c r="I60" s="223"/>
      <c r="J60" s="202"/>
      <c r="K60" s="199"/>
      <c r="L60" s="191"/>
      <c r="M60" s="191"/>
      <c r="N60" s="191"/>
      <c r="O60" s="214"/>
      <c r="P60" s="191"/>
      <c r="Q60" s="230"/>
      <c r="R60" s="231"/>
      <c r="S60" s="202"/>
      <c r="T60" s="190">
        <f t="shared" ref="T60" si="126">IF(U61="","",1)</f>
        <v>1</v>
      </c>
      <c r="U60" s="191">
        <f t="shared" ref="U60" si="127">IF(U61="","",1)</f>
        <v>1</v>
      </c>
      <c r="V60" s="192">
        <f t="shared" ref="V60" si="128">IF(U61="","",1)</f>
        <v>1</v>
      </c>
      <c r="W60" s="202"/>
      <c r="X60" s="213"/>
      <c r="Y60" s="214"/>
      <c r="Z60" s="76"/>
      <c r="AB60" s="82"/>
      <c r="AC60" s="45"/>
      <c r="AD60" s="149"/>
      <c r="AF60" s="150"/>
      <c r="AG60" s="151"/>
      <c r="AH60" s="151"/>
      <c r="AI60" s="151"/>
      <c r="AJ60" s="152"/>
      <c r="AL60" s="150"/>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2"/>
      <c r="CX60" s="117"/>
      <c r="CY60" s="149"/>
      <c r="CZ60" s="46"/>
      <c r="DA60" s="88"/>
    </row>
    <row r="61" spans="1:105" x14ac:dyDescent="0.35">
      <c r="B61" s="71"/>
      <c r="C61" s="314">
        <f t="shared" si="9"/>
        <v>12</v>
      </c>
      <c r="D61" s="212" t="str">
        <f t="shared" si="9"/>
        <v>Kellen McAferty</v>
      </c>
      <c r="E61" s="213"/>
      <c r="F61" s="223">
        <f>IF(COUNT(AL61:CW61)=0,"", COUNT(AL61:CW61))</f>
        <v>1</v>
      </c>
      <c r="G61" s="214">
        <f t="shared" ref="G61" si="129">_xlfn.IFS(F61="","",F61=1,1,F61=2,2,F61=3,3,F61=4,4,F61=5,5,F61&gt;5,5)</f>
        <v>1</v>
      </c>
      <c r="H61" s="202"/>
      <c r="I61" s="223"/>
      <c r="J61" s="227" t="s">
        <v>7</v>
      </c>
      <c r="K61" s="199">
        <f>IFERROR(LARGE((AL61:CW61),1),"")</f>
        <v>616.70000000000005</v>
      </c>
      <c r="L61" s="191" t="str">
        <f>IFERROR(LARGE((AL61:CW61),2),"")</f>
        <v/>
      </c>
      <c r="M61" s="191" t="str">
        <f>IFERROR(LARGE((AL61:CW61),3),"")</f>
        <v/>
      </c>
      <c r="N61" s="191" t="str">
        <f>IFERROR(LARGE((AL61:CW61),4),"")</f>
        <v/>
      </c>
      <c r="O61" s="214" t="str">
        <f>IFERROR(LARGE((AL61:CW61),5),"")</f>
        <v/>
      </c>
      <c r="P61" s="191"/>
      <c r="Q61" s="230">
        <f t="shared" si="11"/>
        <v>616.70000000000005</v>
      </c>
      <c r="R61" s="231" t="str">
        <f t="shared" si="12"/>
        <v/>
      </c>
      <c r="S61" s="202"/>
      <c r="T61" s="190">
        <f t="shared" ref="T61" si="130">IF(U61="","",1)</f>
        <v>1</v>
      </c>
      <c r="U61" s="193">
        <f t="shared" ref="U61" si="131">IF(SUM(Q61:R61)=0,"",SUM(Q61:R61))</f>
        <v>616.70000000000005</v>
      </c>
      <c r="V61" s="192">
        <f t="shared" ref="V61" si="132">IF(U61="","",1)</f>
        <v>1</v>
      </c>
      <c r="W61" s="202"/>
      <c r="X61" s="213" t="str">
        <f t="shared" si="5"/>
        <v>Kellen McAferty</v>
      </c>
      <c r="Y61" s="214"/>
      <c r="Z61" s="76"/>
      <c r="AB61" s="82"/>
      <c r="AC61" s="45">
        <v>12</v>
      </c>
      <c r="AD61" s="60" t="s">
        <v>194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v>616.70000000000005</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62" t="s">
        <v>7</v>
      </c>
      <c r="BT61" s="62" t="s">
        <v>7</v>
      </c>
      <c r="BU61" s="62" t="s">
        <v>7</v>
      </c>
      <c r="BV61" s="62" t="s">
        <v>7</v>
      </c>
      <c r="BW61" s="62" t="s">
        <v>7</v>
      </c>
      <c r="BX61" s="62" t="s">
        <v>7</v>
      </c>
      <c r="BY61" s="62" t="s">
        <v>7</v>
      </c>
      <c r="BZ61" s="62" t="s">
        <v>7</v>
      </c>
      <c r="CA61" s="62" t="s">
        <v>7</v>
      </c>
      <c r="CB61" s="62" t="s">
        <v>7</v>
      </c>
      <c r="CC61" s="62" t="s">
        <v>7</v>
      </c>
      <c r="CD61" s="62" t="s">
        <v>7</v>
      </c>
      <c r="CE61" s="62" t="s">
        <v>7</v>
      </c>
      <c r="CF61" s="62" t="s">
        <v>7</v>
      </c>
      <c r="CG61" s="62" t="s">
        <v>7</v>
      </c>
      <c r="CH61" s="62" t="s">
        <v>7</v>
      </c>
      <c r="CI61" s="62" t="s">
        <v>7</v>
      </c>
      <c r="CJ61" s="62" t="s">
        <v>7</v>
      </c>
      <c r="CK61" s="62" t="s">
        <v>7</v>
      </c>
      <c r="CL61" s="62" t="s">
        <v>7</v>
      </c>
      <c r="CM61" s="62" t="s">
        <v>7</v>
      </c>
      <c r="CN61" s="62" t="s">
        <v>7</v>
      </c>
      <c r="CO61" s="62" t="s">
        <v>7</v>
      </c>
      <c r="CP61" s="62" t="s">
        <v>7</v>
      </c>
      <c r="CQ61" s="62" t="s">
        <v>7</v>
      </c>
      <c r="CR61" s="62" t="s">
        <v>7</v>
      </c>
      <c r="CS61" s="62" t="s">
        <v>7</v>
      </c>
      <c r="CT61" s="62" t="s">
        <v>7</v>
      </c>
      <c r="CU61" s="62" t="s">
        <v>7</v>
      </c>
      <c r="CV61" s="62" t="s">
        <v>7</v>
      </c>
      <c r="CW61" s="62" t="s">
        <v>7</v>
      </c>
      <c r="CX61" s="117"/>
      <c r="CY61" s="60" t="str">
        <f>IF(AD61="Athlete Name","",AD61)</f>
        <v>Kellen McAferty</v>
      </c>
      <c r="CZ61" s="46">
        <v>13</v>
      </c>
      <c r="DA61" s="88"/>
    </row>
    <row r="62" spans="1:105" x14ac:dyDescent="0.35">
      <c r="B62" s="71"/>
      <c r="C62" s="314"/>
      <c r="D62" s="212"/>
      <c r="E62" s="213"/>
      <c r="F62" s="223"/>
      <c r="G62" s="214"/>
      <c r="H62" s="202"/>
      <c r="I62" s="223" t="str">
        <f>IF(SUM(AF62:AJ62)=0,"",SUM(AF62:AJ62))</f>
        <v/>
      </c>
      <c r="J62" s="227" t="s">
        <v>12</v>
      </c>
      <c r="K62" s="199" t="str">
        <f>IFERROR(LARGE((AL62:CW62),1),"")</f>
        <v/>
      </c>
      <c r="L62" s="191" t="str">
        <f>IFERROR(LARGE((AL62:CW62),2),"")</f>
        <v/>
      </c>
      <c r="M62" s="191" t="str">
        <f>IFERROR(LARGE((AL62:CW62),3),"")</f>
        <v/>
      </c>
      <c r="N62" s="191" t="str">
        <f>IFERROR(LARGE((AL62:CW62),4),"")</f>
        <v/>
      </c>
      <c r="O62" s="214" t="str">
        <f>IFERROR(LARGE((AL62:CW62),5),"")</f>
        <v/>
      </c>
      <c r="P62" s="191"/>
      <c r="Q62" s="230"/>
      <c r="R62" s="231"/>
      <c r="S62" s="202"/>
      <c r="T62" s="190">
        <f t="shared" ref="T62" si="133">IF(U61="","",1)</f>
        <v>1</v>
      </c>
      <c r="U62" s="194">
        <f t="shared" ref="U62" si="134">IF(U61="","",1)</f>
        <v>1</v>
      </c>
      <c r="V62" s="192">
        <f t="shared" ref="V62" si="135">IF(U61="","",1)</f>
        <v>1</v>
      </c>
      <c r="W62" s="202"/>
      <c r="X62" s="213"/>
      <c r="Y62" s="214"/>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45" t="s">
        <v>12</v>
      </c>
      <c r="CW62" s="45" t="s">
        <v>12</v>
      </c>
      <c r="CX62" s="117"/>
      <c r="CY62" s="60"/>
      <c r="CZ62" s="46"/>
      <c r="DA62" s="88"/>
    </row>
    <row r="63" spans="1:105" s="39" customFormat="1" ht="8.5" customHeight="1" thickBot="1" x14ac:dyDescent="0.4">
      <c r="B63" s="102"/>
      <c r="C63" s="315"/>
      <c r="D63" s="215"/>
      <c r="E63" s="216"/>
      <c r="F63" s="224"/>
      <c r="G63" s="217"/>
      <c r="H63" s="228"/>
      <c r="I63" s="229"/>
      <c r="J63" s="228"/>
      <c r="K63" s="232"/>
      <c r="L63" s="196"/>
      <c r="M63" s="196"/>
      <c r="N63" s="196"/>
      <c r="O63" s="233"/>
      <c r="P63" s="228"/>
      <c r="Q63" s="234"/>
      <c r="R63" s="235"/>
      <c r="S63" s="228"/>
      <c r="T63" s="195">
        <f t="shared" ref="T63" si="136">IF(U61="","",1)</f>
        <v>1</v>
      </c>
      <c r="U63" s="196">
        <f t="shared" ref="U63" si="137">IF(U61="","",1)</f>
        <v>1</v>
      </c>
      <c r="V63" s="197">
        <f t="shared" ref="V63" si="138">IF(U61="","",1)</f>
        <v>1</v>
      </c>
      <c r="W63" s="228"/>
      <c r="X63" s="215"/>
      <c r="Y63" s="236"/>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6"/>
      <c r="CX63" s="118"/>
      <c r="CY63" s="158"/>
      <c r="CZ63" s="97"/>
      <c r="DA63" s="105"/>
    </row>
    <row r="64" spans="1:105" ht="8.5" customHeight="1" thickTop="1" x14ac:dyDescent="0.35">
      <c r="B64" s="71"/>
      <c r="C64" s="314"/>
      <c r="D64" s="212"/>
      <c r="E64" s="213"/>
      <c r="F64" s="223"/>
      <c r="G64" s="214"/>
      <c r="H64" s="202"/>
      <c r="I64" s="223"/>
      <c r="J64" s="202"/>
      <c r="K64" s="199"/>
      <c r="L64" s="191"/>
      <c r="M64" s="191"/>
      <c r="N64" s="191"/>
      <c r="O64" s="214"/>
      <c r="P64" s="191"/>
      <c r="Q64" s="230"/>
      <c r="R64" s="231"/>
      <c r="S64" s="202"/>
      <c r="T64" s="190">
        <f t="shared" ref="T64" si="139">IF(U65="","",1)</f>
        <v>1</v>
      </c>
      <c r="U64" s="191">
        <f t="shared" ref="U64" si="140">IF(U65="","",1)</f>
        <v>1</v>
      </c>
      <c r="V64" s="192">
        <f t="shared" ref="V64" si="141">IF(U65="","",1)</f>
        <v>1</v>
      </c>
      <c r="W64" s="202"/>
      <c r="X64" s="213"/>
      <c r="Y64" s="214"/>
      <c r="Z64" s="76"/>
      <c r="AB64" s="82"/>
      <c r="AC64" s="45"/>
      <c r="AD64" s="134"/>
      <c r="AF64" s="135"/>
      <c r="AG64" s="136"/>
      <c r="AH64" s="136"/>
      <c r="AI64" s="137"/>
      <c r="AJ64" s="138"/>
      <c r="AL64" s="143"/>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5"/>
      <c r="CX64" s="117"/>
      <c r="CY64" s="134"/>
      <c r="CZ64" s="46"/>
      <c r="DA64" s="88"/>
    </row>
    <row r="65" spans="2:105" x14ac:dyDescent="0.35">
      <c r="B65" s="71"/>
      <c r="C65" s="314">
        <f t="shared" si="9"/>
        <v>13</v>
      </c>
      <c r="D65" s="212" t="str">
        <f t="shared" si="9"/>
        <v>Andrew Duross</v>
      </c>
      <c r="E65" s="213"/>
      <c r="F65" s="223">
        <f>IF(COUNT(AL65:CW65)=0,"", COUNT(AL65:CW65))</f>
        <v>16</v>
      </c>
      <c r="G65" s="214">
        <f t="shared" ref="G65" si="142">_xlfn.IFS(F65="","",F65=1,1,F65=2,2,F65=3,3,F65=4,4,F65=5,5,F65&gt;5,5)</f>
        <v>5</v>
      </c>
      <c r="H65" s="202"/>
      <c r="I65" s="223"/>
      <c r="J65" s="227" t="s">
        <v>7</v>
      </c>
      <c r="K65" s="199">
        <f>IFERROR(LARGE((AL65:CW65),1),"")</f>
        <v>624.29999999999995</v>
      </c>
      <c r="L65" s="191">
        <f>IFERROR(LARGE((AL65:CW65),2),"")</f>
        <v>624.1</v>
      </c>
      <c r="M65" s="191">
        <f>IFERROR(LARGE((AL65:CW65),3),"")</f>
        <v>623.6</v>
      </c>
      <c r="N65" s="191">
        <f>IFERROR(LARGE((AL65:CW65),4),"")</f>
        <v>623.6</v>
      </c>
      <c r="O65" s="214">
        <f>IFERROR(LARGE((AL65:CW65),5),"")</f>
        <v>622.9</v>
      </c>
      <c r="P65" s="191"/>
      <c r="Q65" s="230">
        <f t="shared" si="11"/>
        <v>623.70000000000005</v>
      </c>
      <c r="R65" s="231" t="str">
        <f t="shared" si="12"/>
        <v/>
      </c>
      <c r="S65" s="202"/>
      <c r="T65" s="190">
        <f t="shared" ref="T65" si="143">IF(U65="","",1)</f>
        <v>1</v>
      </c>
      <c r="U65" s="193">
        <f t="shared" ref="U65" si="144">IF(SUM(Q65:R65)=0,"",SUM(Q65:R65))</f>
        <v>623.70000000000005</v>
      </c>
      <c r="V65" s="192">
        <f t="shared" ref="V65" si="145">IF(U65="","",1)</f>
        <v>1</v>
      </c>
      <c r="W65" s="202"/>
      <c r="X65" s="213" t="str">
        <f t="shared" si="5"/>
        <v>Andrew Duross</v>
      </c>
      <c r="Y65" s="214"/>
      <c r="Z65" s="76"/>
      <c r="AB65" s="82"/>
      <c r="AC65" s="45">
        <v>13</v>
      </c>
      <c r="AD65" s="60" t="s">
        <v>221</v>
      </c>
      <c r="AF65" s="45"/>
      <c r="AG65" s="1"/>
      <c r="AH65" s="1"/>
      <c r="AI65" s="1"/>
      <c r="AJ65" s="46"/>
      <c r="AK65" s="108"/>
      <c r="AL65" s="62" t="s">
        <v>7</v>
      </c>
      <c r="AM65" s="62" t="s">
        <v>7</v>
      </c>
      <c r="AN65" s="62" t="s">
        <v>7</v>
      </c>
      <c r="AO65" s="62">
        <v>624.1</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v>624.29999999999995</v>
      </c>
      <c r="BF65" s="62">
        <v>621.20000000000005</v>
      </c>
      <c r="BG65" s="62">
        <v>620.4</v>
      </c>
      <c r="BH65" s="62">
        <v>619.20000000000005</v>
      </c>
      <c r="BI65" s="62">
        <v>618.1</v>
      </c>
      <c r="BJ65" s="62">
        <v>617.4</v>
      </c>
      <c r="BK65" s="62">
        <v>616.6</v>
      </c>
      <c r="BL65" s="62">
        <v>619.4</v>
      </c>
      <c r="BM65" s="62">
        <v>622.9</v>
      </c>
      <c r="BN65" s="62" t="s">
        <v>7</v>
      </c>
      <c r="BO65" s="62" t="s">
        <v>7</v>
      </c>
      <c r="BP65" s="62" t="s">
        <v>7</v>
      </c>
      <c r="BQ65" s="62" t="s">
        <v>7</v>
      </c>
      <c r="BR65" s="62" t="s">
        <v>7</v>
      </c>
      <c r="BS65" s="62" t="s">
        <v>7</v>
      </c>
      <c r="BT65" s="62" t="s">
        <v>7</v>
      </c>
      <c r="BU65" s="62" t="s">
        <v>7</v>
      </c>
      <c r="BV65" s="62" t="s">
        <v>7</v>
      </c>
      <c r="BW65" s="62" t="s">
        <v>7</v>
      </c>
      <c r="BX65" s="62">
        <v>623.6</v>
      </c>
      <c r="BY65" s="62">
        <v>623.6</v>
      </c>
      <c r="BZ65" s="62" t="s">
        <v>7</v>
      </c>
      <c r="CA65" s="62" t="s">
        <v>7</v>
      </c>
      <c r="CB65" s="62">
        <v>611</v>
      </c>
      <c r="CC65" s="62">
        <v>613.79999999999995</v>
      </c>
      <c r="CD65" s="62" t="s">
        <v>7</v>
      </c>
      <c r="CE65" s="62" t="s">
        <v>7</v>
      </c>
      <c r="CF65" s="62" t="s">
        <v>7</v>
      </c>
      <c r="CG65" s="62" t="s">
        <v>7</v>
      </c>
      <c r="CH65" s="62">
        <v>618.79999999999995</v>
      </c>
      <c r="CI65" s="62">
        <v>613.4</v>
      </c>
      <c r="CJ65" s="62" t="s">
        <v>7</v>
      </c>
      <c r="CK65" s="62" t="s">
        <v>7</v>
      </c>
      <c r="CL65" s="62" t="s">
        <v>7</v>
      </c>
      <c r="CM65" s="62" t="s">
        <v>7</v>
      </c>
      <c r="CN65" s="62" t="s">
        <v>7</v>
      </c>
      <c r="CO65" s="62" t="s">
        <v>7</v>
      </c>
      <c r="CP65" s="62" t="s">
        <v>7</v>
      </c>
      <c r="CQ65" s="62" t="s">
        <v>7</v>
      </c>
      <c r="CR65" s="62" t="s">
        <v>7</v>
      </c>
      <c r="CS65" s="62" t="s">
        <v>7</v>
      </c>
      <c r="CT65" s="62" t="s">
        <v>7</v>
      </c>
      <c r="CU65" s="62" t="s">
        <v>7</v>
      </c>
      <c r="CV65" s="62" t="s">
        <v>7</v>
      </c>
      <c r="CW65" s="62" t="s">
        <v>7</v>
      </c>
      <c r="CX65" s="117"/>
      <c r="CY65" s="60" t="str">
        <f>IF(AD65="Athlete Name","",AD65)</f>
        <v>Andrew Duross</v>
      </c>
      <c r="CZ65" s="46">
        <v>14</v>
      </c>
      <c r="DA65" s="88"/>
    </row>
    <row r="66" spans="2:105" x14ac:dyDescent="0.35">
      <c r="B66" s="71"/>
      <c r="C66" s="314"/>
      <c r="D66" s="212"/>
      <c r="E66" s="213"/>
      <c r="F66" s="223"/>
      <c r="G66" s="214"/>
      <c r="H66" s="202"/>
      <c r="I66" s="223" t="str">
        <f>IF(SUM(AF66:AJ66)=0,"",SUM(AF66:AJ66))</f>
        <v/>
      </c>
      <c r="J66" s="227" t="s">
        <v>12</v>
      </c>
      <c r="K66" s="199" t="str">
        <f>IFERROR(LARGE((AL66:CW66),1),"")</f>
        <v/>
      </c>
      <c r="L66" s="191" t="str">
        <f>IFERROR(LARGE((AL66:CW66),2),"")</f>
        <v/>
      </c>
      <c r="M66" s="191" t="str">
        <f>IFERROR(LARGE((AL66:CW66),3),"")</f>
        <v/>
      </c>
      <c r="N66" s="191" t="str">
        <f>IFERROR(LARGE((AL66:CW66),4),"")</f>
        <v/>
      </c>
      <c r="O66" s="214" t="str">
        <f>IFERROR(LARGE((AL66:CW66),5),"")</f>
        <v/>
      </c>
      <c r="P66" s="191"/>
      <c r="Q66" s="230"/>
      <c r="R66" s="231"/>
      <c r="S66" s="202"/>
      <c r="T66" s="190">
        <f t="shared" ref="T66" si="146">IF(U65="","",1)</f>
        <v>1</v>
      </c>
      <c r="U66" s="194">
        <f t="shared" ref="U66" si="147">IF(U65="","",1)</f>
        <v>1</v>
      </c>
      <c r="V66" s="192">
        <f t="shared" ref="V66" si="148">IF(U65="","",1)</f>
        <v>1</v>
      </c>
      <c r="W66" s="202"/>
      <c r="X66" s="213"/>
      <c r="Y66" s="214"/>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45" t="s">
        <v>12</v>
      </c>
      <c r="CW66" s="45" t="s">
        <v>12</v>
      </c>
      <c r="CX66" s="117"/>
      <c r="CY66" s="60"/>
      <c r="CZ66" s="46"/>
      <c r="DA66" s="88"/>
    </row>
    <row r="67" spans="2:105" s="39" customFormat="1" ht="8.5" customHeight="1" thickBot="1" x14ac:dyDescent="0.4">
      <c r="B67" s="102"/>
      <c r="C67" s="315"/>
      <c r="D67" s="215"/>
      <c r="E67" s="216"/>
      <c r="F67" s="224"/>
      <c r="G67" s="217"/>
      <c r="H67" s="228"/>
      <c r="I67" s="229"/>
      <c r="J67" s="228"/>
      <c r="K67" s="232"/>
      <c r="L67" s="196"/>
      <c r="M67" s="196"/>
      <c r="N67" s="196"/>
      <c r="O67" s="233"/>
      <c r="P67" s="228"/>
      <c r="Q67" s="234"/>
      <c r="R67" s="235"/>
      <c r="S67" s="228"/>
      <c r="T67" s="195">
        <f t="shared" ref="T67" si="149">IF(U65="","",1)</f>
        <v>1</v>
      </c>
      <c r="U67" s="196">
        <f t="shared" ref="U67" si="150">IF(U65="","",1)</f>
        <v>1</v>
      </c>
      <c r="V67" s="197">
        <f t="shared" ref="V67" si="151">IF(U65="","",1)</f>
        <v>1</v>
      </c>
      <c r="W67" s="228"/>
      <c r="X67" s="215"/>
      <c r="Y67" s="236"/>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2"/>
      <c r="CX67" s="118"/>
      <c r="CY67" s="146"/>
      <c r="CZ67" s="97"/>
      <c r="DA67" s="105"/>
    </row>
    <row r="68" spans="2:105" s="3" customFormat="1" ht="15" thickTop="1" x14ac:dyDescent="0.35">
      <c r="B68" s="74"/>
      <c r="C68" s="316"/>
      <c r="D68" s="204"/>
      <c r="E68" s="204"/>
      <c r="F68" s="204"/>
      <c r="G68" s="204"/>
      <c r="H68" s="204"/>
      <c r="I68" s="204"/>
      <c r="J68" s="204"/>
      <c r="Q68" s="3" t="s">
        <v>6</v>
      </c>
      <c r="R68" s="3" t="s">
        <v>37</v>
      </c>
      <c r="Y68" s="66"/>
      <c r="Z68" s="75"/>
      <c r="AB68" s="83"/>
      <c r="AC68" s="58"/>
      <c r="AF68" s="3" t="s">
        <v>10</v>
      </c>
      <c r="AG68" s="3" t="s">
        <v>13</v>
      </c>
      <c r="AH68" s="3" t="s">
        <v>13</v>
      </c>
      <c r="AI68" s="3" t="s">
        <v>14</v>
      </c>
      <c r="AJ68" s="3" t="s">
        <v>16</v>
      </c>
      <c r="AL68" s="3">
        <f t="shared" ref="AL68:CW68" si="152">AL13</f>
        <v>0</v>
      </c>
      <c r="AM68" s="3">
        <f t="shared" si="152"/>
        <v>2022</v>
      </c>
      <c r="AN68" s="3">
        <f t="shared" si="152"/>
        <v>2022</v>
      </c>
      <c r="AO68" s="3">
        <f t="shared" si="152"/>
        <v>2022</v>
      </c>
      <c r="AP68" s="3">
        <f t="shared" si="152"/>
        <v>2022</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ref="BI68:BX68" si="153">BI13</f>
        <v>2023</v>
      </c>
      <c r="BJ68" s="3">
        <f t="shared" si="153"/>
        <v>2023</v>
      </c>
      <c r="BK68" s="3">
        <f t="shared" si="153"/>
        <v>2023</v>
      </c>
      <c r="BL68" s="3">
        <f t="shared" si="153"/>
        <v>2023</v>
      </c>
      <c r="BM68" s="3">
        <f t="shared" ref="BM68:BQ68" si="154">BM13</f>
        <v>2023</v>
      </c>
      <c r="BN68" s="3">
        <f t="shared" si="154"/>
        <v>2023</v>
      </c>
      <c r="BO68" s="3">
        <f t="shared" si="154"/>
        <v>2023</v>
      </c>
      <c r="BP68" s="3">
        <f t="shared" si="154"/>
        <v>2023</v>
      </c>
      <c r="BQ68" s="3">
        <f t="shared" si="154"/>
        <v>2023</v>
      </c>
      <c r="BR68" s="3">
        <f t="shared" si="153"/>
        <v>2023</v>
      </c>
      <c r="BS68" s="3">
        <f t="shared" si="153"/>
        <v>2023</v>
      </c>
      <c r="BT68" s="3">
        <f t="shared" si="153"/>
        <v>2023</v>
      </c>
      <c r="BU68" s="3">
        <f t="shared" si="153"/>
        <v>2023</v>
      </c>
      <c r="BV68" s="3">
        <f t="shared" si="153"/>
        <v>2023</v>
      </c>
      <c r="BW68" s="3">
        <f t="shared" si="153"/>
        <v>2023</v>
      </c>
      <c r="BX68" s="3">
        <f t="shared" si="153"/>
        <v>2023</v>
      </c>
      <c r="BY68" s="3">
        <f t="shared" si="152"/>
        <v>2023</v>
      </c>
      <c r="BZ68" s="3">
        <f t="shared" si="152"/>
        <v>2023</v>
      </c>
      <c r="CA68" s="3">
        <f t="shared" si="152"/>
        <v>2023</v>
      </c>
      <c r="CB68" s="3">
        <f t="shared" si="152"/>
        <v>2023</v>
      </c>
      <c r="CC68" s="3">
        <f t="shared" ref="CC68:CD68" si="155">CC13</f>
        <v>2023</v>
      </c>
      <c r="CD68" s="3">
        <f t="shared" si="155"/>
        <v>2023</v>
      </c>
      <c r="CE68" s="3">
        <f t="shared" ref="CE68:CJ68" si="156">CE13</f>
        <v>2023</v>
      </c>
      <c r="CF68" s="3">
        <f t="shared" si="156"/>
        <v>2023</v>
      </c>
      <c r="CG68" s="3">
        <f t="shared" si="156"/>
        <v>2023</v>
      </c>
      <c r="CH68" s="3">
        <f t="shared" ref="CH68:CI68" si="157">CH13</f>
        <v>2023</v>
      </c>
      <c r="CI68" s="3">
        <f t="shared" si="157"/>
        <v>2023</v>
      </c>
      <c r="CJ68" s="3">
        <f t="shared" si="156"/>
        <v>2023</v>
      </c>
      <c r="CK68" s="3">
        <f t="shared" ref="CK68:CP68" si="158">CK13</f>
        <v>2023</v>
      </c>
      <c r="CL68" s="3">
        <f t="shared" si="158"/>
        <v>2023</v>
      </c>
      <c r="CM68" s="3">
        <f t="shared" si="158"/>
        <v>2023</v>
      </c>
      <c r="CN68" s="3">
        <f t="shared" si="158"/>
        <v>2023</v>
      </c>
      <c r="CO68" s="3">
        <f t="shared" si="158"/>
        <v>2023</v>
      </c>
      <c r="CP68" s="3">
        <f t="shared" si="158"/>
        <v>2023</v>
      </c>
      <c r="CQ68" s="3">
        <f t="shared" ref="CQ68:CU68" si="159">CQ13</f>
        <v>2023</v>
      </c>
      <c r="CR68" s="3">
        <f t="shared" si="159"/>
        <v>2023</v>
      </c>
      <c r="CS68" s="3">
        <f t="shared" si="159"/>
        <v>2023</v>
      </c>
      <c r="CT68" s="3" t="str">
        <f t="shared" si="159"/>
        <v>Year</v>
      </c>
      <c r="CU68" s="3" t="str">
        <f t="shared" si="159"/>
        <v>Year</v>
      </c>
      <c r="CV68" s="3" t="str">
        <f t="shared" si="152"/>
        <v>Year</v>
      </c>
      <c r="CW68" s="3" t="str">
        <f t="shared" si="152"/>
        <v>Year</v>
      </c>
      <c r="CZ68" s="66"/>
      <c r="DA68" s="89"/>
    </row>
    <row r="69" spans="2:105" s="3" customFormat="1" x14ac:dyDescent="0.35">
      <c r="B69" s="74"/>
      <c r="C69" s="316" t="s">
        <v>0</v>
      </c>
      <c r="D69" s="204"/>
      <c r="E69" s="204"/>
      <c r="F69" s="204" t="s">
        <v>2</v>
      </c>
      <c r="G69" s="204" t="s">
        <v>1</v>
      </c>
      <c r="H69" s="204"/>
      <c r="I69" s="204" t="s">
        <v>13</v>
      </c>
      <c r="J69" s="204"/>
      <c r="K69" s="352" t="s">
        <v>36</v>
      </c>
      <c r="L69" s="352"/>
      <c r="M69" s="352"/>
      <c r="N69" s="352"/>
      <c r="O69" s="352"/>
      <c r="Q69" s="3" t="s">
        <v>7</v>
      </c>
      <c r="R69" s="3" t="s">
        <v>8</v>
      </c>
      <c r="U69" s="3" t="s">
        <v>4</v>
      </c>
      <c r="Y69" s="66"/>
      <c r="Z69" s="75"/>
      <c r="AB69" s="83"/>
      <c r="AC69" s="58" t="s">
        <v>0</v>
      </c>
      <c r="AF69" s="3" t="s">
        <v>11</v>
      </c>
      <c r="AG69" s="3" t="s">
        <v>51</v>
      </c>
      <c r="AH69" s="3" t="s">
        <v>4</v>
      </c>
      <c r="AI69" s="3" t="s">
        <v>15</v>
      </c>
      <c r="AJ69" s="3" t="s">
        <v>7</v>
      </c>
      <c r="AL69" s="3">
        <f t="shared" ref="AL69:CW69" si="160">AL14</f>
        <v>0</v>
      </c>
      <c r="AM69" s="3" t="str">
        <f t="shared" si="160"/>
        <v>December</v>
      </c>
      <c r="AN69" s="3" t="str">
        <f t="shared" si="160"/>
        <v>December</v>
      </c>
      <c r="AO69" s="3" t="str">
        <f t="shared" si="160"/>
        <v>December</v>
      </c>
      <c r="AP69" s="3" t="str">
        <f t="shared" si="160"/>
        <v>December</v>
      </c>
      <c r="AQ69" s="3" t="str">
        <f t="shared" si="160"/>
        <v>January</v>
      </c>
      <c r="AR69" s="3" t="str">
        <f t="shared" si="160"/>
        <v>Januray</v>
      </c>
      <c r="AS69" s="3" t="str">
        <f t="shared" si="160"/>
        <v>January</v>
      </c>
      <c r="AT69" s="3" t="str">
        <f t="shared" si="160"/>
        <v>January</v>
      </c>
      <c r="AU69" s="3" t="str">
        <f t="shared" si="160"/>
        <v>January</v>
      </c>
      <c r="AV69" s="3" t="str">
        <f t="shared" si="160"/>
        <v>January</v>
      </c>
      <c r="AW69" s="3" t="str">
        <f t="shared" si="160"/>
        <v>February</v>
      </c>
      <c r="AX69" s="3" t="str">
        <f t="shared" si="160"/>
        <v>March</v>
      </c>
      <c r="AY69" s="3" t="str">
        <f t="shared" si="160"/>
        <v>March</v>
      </c>
      <c r="AZ69" s="3" t="str">
        <f t="shared" si="160"/>
        <v>March</v>
      </c>
      <c r="BA69" s="3" t="str">
        <f t="shared" si="160"/>
        <v>March</v>
      </c>
      <c r="BB69" s="3" t="str">
        <f t="shared" si="160"/>
        <v>March</v>
      </c>
      <c r="BC69" s="3" t="str">
        <f t="shared" si="160"/>
        <v>March</v>
      </c>
      <c r="BD69" s="3" t="str">
        <f t="shared" si="160"/>
        <v>March</v>
      </c>
      <c r="BE69" s="3" t="str">
        <f t="shared" si="160"/>
        <v>April</v>
      </c>
      <c r="BF69" s="3" t="str">
        <f t="shared" si="160"/>
        <v>April</v>
      </c>
      <c r="BG69" s="3" t="str">
        <f t="shared" si="160"/>
        <v>April</v>
      </c>
      <c r="BH69" s="3" t="str">
        <f t="shared" si="160"/>
        <v>April</v>
      </c>
      <c r="BI69" s="3" t="str">
        <f t="shared" ref="BI69:BX69" si="161">BI14</f>
        <v>April</v>
      </c>
      <c r="BJ69" s="3" t="str">
        <f t="shared" si="161"/>
        <v>April</v>
      </c>
      <c r="BK69" s="3" t="str">
        <f t="shared" si="161"/>
        <v>April</v>
      </c>
      <c r="BL69" s="3" t="str">
        <f t="shared" si="161"/>
        <v>April</v>
      </c>
      <c r="BM69" s="3" t="str">
        <f t="shared" ref="BM69:BQ69" si="162">BM14</f>
        <v>April</v>
      </c>
      <c r="BN69" s="3" t="str">
        <f t="shared" si="162"/>
        <v>April</v>
      </c>
      <c r="BO69" s="3" t="str">
        <f t="shared" si="162"/>
        <v>April</v>
      </c>
      <c r="BP69" s="3" t="str">
        <f t="shared" si="162"/>
        <v>May</v>
      </c>
      <c r="BQ69" s="3" t="str">
        <f t="shared" si="162"/>
        <v>May</v>
      </c>
      <c r="BR69" s="3" t="str">
        <f t="shared" si="161"/>
        <v>May</v>
      </c>
      <c r="BS69" s="3" t="str">
        <f t="shared" si="161"/>
        <v>May</v>
      </c>
      <c r="BT69" s="3" t="str">
        <f t="shared" si="161"/>
        <v>May</v>
      </c>
      <c r="BU69" s="3" t="str">
        <f t="shared" si="161"/>
        <v>May</v>
      </c>
      <c r="BV69" s="3" t="str">
        <f t="shared" si="161"/>
        <v>June</v>
      </c>
      <c r="BW69" s="3" t="str">
        <f t="shared" si="161"/>
        <v>June</v>
      </c>
      <c r="BX69" s="3" t="str">
        <f t="shared" si="161"/>
        <v>June</v>
      </c>
      <c r="BY69" s="3" t="str">
        <f t="shared" si="160"/>
        <v>June</v>
      </c>
      <c r="BZ69" s="3" t="str">
        <f t="shared" si="160"/>
        <v>July</v>
      </c>
      <c r="CA69" s="3" t="str">
        <f t="shared" si="160"/>
        <v>July</v>
      </c>
      <c r="CB69" s="3" t="str">
        <f t="shared" si="160"/>
        <v>July</v>
      </c>
      <c r="CC69" s="3" t="str">
        <f t="shared" ref="CC69:CD69" si="163">CC14</f>
        <v>July</v>
      </c>
      <c r="CD69" s="3" t="str">
        <f t="shared" si="163"/>
        <v>July</v>
      </c>
      <c r="CE69" s="3" t="str">
        <f t="shared" ref="CE69:CJ69" si="164">CE14</f>
        <v>Aug</v>
      </c>
      <c r="CF69" s="3" t="str">
        <f t="shared" si="164"/>
        <v>Aug</v>
      </c>
      <c r="CG69" s="3" t="str">
        <f t="shared" si="164"/>
        <v>Sept</v>
      </c>
      <c r="CH69" s="3" t="str">
        <f t="shared" ref="CH69:CI69" si="165">CH14</f>
        <v>Sept</v>
      </c>
      <c r="CI69" s="3" t="str">
        <f t="shared" si="165"/>
        <v>Sept</v>
      </c>
      <c r="CJ69" s="3" t="str">
        <f t="shared" si="164"/>
        <v>Oct</v>
      </c>
      <c r="CK69" s="3" t="str">
        <f t="shared" ref="CK69:CP69" si="166">CK14</f>
        <v>Oct</v>
      </c>
      <c r="CL69" s="3" t="str">
        <f t="shared" si="166"/>
        <v>Oct</v>
      </c>
      <c r="CM69" s="3" t="str">
        <f t="shared" si="166"/>
        <v>Oct</v>
      </c>
      <c r="CN69" s="3" t="str">
        <f t="shared" si="166"/>
        <v>Nov</v>
      </c>
      <c r="CO69" s="3" t="str">
        <f t="shared" si="166"/>
        <v>Nov</v>
      </c>
      <c r="CP69" s="3" t="str">
        <f t="shared" si="166"/>
        <v>Nov</v>
      </c>
      <c r="CQ69" s="3" t="str">
        <f t="shared" ref="CQ69:CU69" si="167">CQ14</f>
        <v>Nov</v>
      </c>
      <c r="CR69" s="3" t="str">
        <f t="shared" si="167"/>
        <v>Nov</v>
      </c>
      <c r="CS69" s="3" t="str">
        <f t="shared" si="167"/>
        <v>Nov</v>
      </c>
      <c r="CT69" s="3" t="str">
        <f t="shared" si="167"/>
        <v>Month</v>
      </c>
      <c r="CU69" s="3" t="str">
        <f t="shared" si="167"/>
        <v>Month</v>
      </c>
      <c r="CV69" s="3" t="str">
        <f t="shared" si="160"/>
        <v>Month</v>
      </c>
      <c r="CW69" s="3" t="str">
        <f t="shared" si="160"/>
        <v>Month</v>
      </c>
      <c r="CZ69" s="66" t="s">
        <v>0</v>
      </c>
      <c r="DA69" s="89"/>
    </row>
    <row r="70" spans="2:105" s="3" customFormat="1" ht="15" thickBot="1" x14ac:dyDescent="0.4">
      <c r="B70" s="74"/>
      <c r="C70" s="316" t="s">
        <v>35</v>
      </c>
      <c r="D70" s="206" t="s">
        <v>34</v>
      </c>
      <c r="E70" s="204"/>
      <c r="F70" s="206" t="s">
        <v>1</v>
      </c>
      <c r="G70" s="206" t="s">
        <v>3</v>
      </c>
      <c r="H70" s="204"/>
      <c r="I70" s="206" t="s">
        <v>12</v>
      </c>
      <c r="J70" s="204"/>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t="str">
        <f t="shared" ref="AL70:CW70" si="168">AL15</f>
        <v xml:space="preserve"> </v>
      </c>
      <c r="AM70" s="41" t="str">
        <f t="shared" si="168"/>
        <v>WAG1</v>
      </c>
      <c r="AN70" s="41" t="str">
        <f t="shared" si="168"/>
        <v>WAG2</v>
      </c>
      <c r="AO70" s="41" t="str">
        <f t="shared" si="168"/>
        <v>WAG3</v>
      </c>
      <c r="AP70" s="41" t="str">
        <f t="shared" si="168"/>
        <v>OTC PTO</v>
      </c>
      <c r="AQ70" s="41" t="str">
        <f t="shared" si="168"/>
        <v>Elva 1</v>
      </c>
      <c r="AR70" s="41" t="str">
        <f t="shared" si="168"/>
        <v>Elva 2</v>
      </c>
      <c r="AS70" s="41" t="str">
        <f t="shared" si="168"/>
        <v>Meyton 1</v>
      </c>
      <c r="AT70" s="41" t="str">
        <f t="shared" si="168"/>
        <v>Meyton 2</v>
      </c>
      <c r="AU70" s="41" t="str">
        <f t="shared" si="168"/>
        <v>H&amp;N 1</v>
      </c>
      <c r="AV70" s="41" t="str">
        <f t="shared" si="168"/>
        <v>H&amp;N 2</v>
      </c>
      <c r="AW70" s="41" t="str">
        <f t="shared" si="168"/>
        <v>Cairo WC</v>
      </c>
      <c r="AX70" s="41" t="str">
        <f t="shared" si="168"/>
        <v>NCAA Champ</v>
      </c>
      <c r="AY70" s="41" t="str">
        <f t="shared" si="168"/>
        <v>CMP Monthly</v>
      </c>
      <c r="AZ70" s="41" t="str">
        <f t="shared" si="168"/>
        <v>NTCSC monthly</v>
      </c>
      <c r="BA70" s="41" t="str">
        <f t="shared" si="168"/>
        <v>Bhopal WC</v>
      </c>
      <c r="BB70" s="41" t="str">
        <f t="shared" si="168"/>
        <v>Mountaineer Open</v>
      </c>
      <c r="BC70" s="41" t="str">
        <f t="shared" si="168"/>
        <v>Mountaineer Open</v>
      </c>
      <c r="BD70" s="41" t="str">
        <f t="shared" si="168"/>
        <v>Mountaineer Open</v>
      </c>
      <c r="BE70" s="41" t="str">
        <f t="shared" si="168"/>
        <v>Akron Open</v>
      </c>
      <c r="BF70" s="41" t="str">
        <f t="shared" si="168"/>
        <v>Akron Open</v>
      </c>
      <c r="BG70" s="41" t="str">
        <f t="shared" si="168"/>
        <v>Akron Open</v>
      </c>
      <c r="BH70" s="41" t="str">
        <f t="shared" si="168"/>
        <v>Akron Open</v>
      </c>
      <c r="BI70" s="41" t="str">
        <f t="shared" ref="BI70:BX70" si="169">BI15</f>
        <v>Akron Open</v>
      </c>
      <c r="BJ70" s="41" t="str">
        <f t="shared" si="169"/>
        <v>Akron Open</v>
      </c>
      <c r="BK70" s="41" t="str">
        <f t="shared" si="169"/>
        <v>Akron Open</v>
      </c>
      <c r="BL70" s="41" t="str">
        <f t="shared" si="169"/>
        <v>Junior Olympics</v>
      </c>
      <c r="BM70" s="41" t="str">
        <f t="shared" ref="BM70:BQ70" si="170">BM15</f>
        <v>Junior Olympics</v>
      </c>
      <c r="BN70" s="41" t="str">
        <f t="shared" si="170"/>
        <v>Lima WC</v>
      </c>
      <c r="BO70" s="41" t="str">
        <f t="shared" si="170"/>
        <v>Lapua IWK Berlin</v>
      </c>
      <c r="BP70" s="41" t="str">
        <f t="shared" si="170"/>
        <v>ISCH Hannover</v>
      </c>
      <c r="BQ70" s="41" t="str">
        <f t="shared" si="170"/>
        <v>Pilsen Liberation</v>
      </c>
      <c r="BR70" s="41" t="str">
        <f t="shared" si="169"/>
        <v>Baku WC</v>
      </c>
      <c r="BS70" s="41" t="str">
        <f t="shared" si="169"/>
        <v>NTCSC PTO</v>
      </c>
      <c r="BT70" s="41" t="str">
        <f t="shared" si="169"/>
        <v>NTCSC PTO</v>
      </c>
      <c r="BU70" s="41" t="str">
        <f t="shared" si="169"/>
        <v>NTCSC PTO</v>
      </c>
      <c r="BV70" s="41" t="str">
        <f t="shared" si="169"/>
        <v>Camp Perry Open</v>
      </c>
      <c r="BW70" s="41" t="str">
        <f t="shared" si="169"/>
        <v>Camp Perry Open</v>
      </c>
      <c r="BX70" s="41" t="str">
        <f t="shared" si="169"/>
        <v>USASNC</v>
      </c>
      <c r="BY70" s="41" t="str">
        <f t="shared" si="168"/>
        <v>USASNC</v>
      </c>
      <c r="BZ70" s="41" t="str">
        <f t="shared" si="168"/>
        <v>Pan Am Tryout</v>
      </c>
      <c r="CA70" s="41" t="str">
        <f t="shared" si="168"/>
        <v>Pan Am Tryout</v>
      </c>
      <c r="CB70" s="41" t="str">
        <f t="shared" si="168"/>
        <v>CMP Nat'l</v>
      </c>
      <c r="CC70" s="41" t="str">
        <f t="shared" ref="CC70:CD70" si="171">CC15</f>
        <v>CMP Nat'l</v>
      </c>
      <c r="CD70" s="41" t="str">
        <f t="shared" si="171"/>
        <v>Jr World Champ</v>
      </c>
      <c r="CE70" s="41" t="str">
        <f t="shared" ref="CE70:CJ70" si="172">CE15</f>
        <v>Baku World Champ</v>
      </c>
      <c r="CF70" s="41" t="str">
        <f t="shared" si="172"/>
        <v>NTCSC PTO</v>
      </c>
      <c r="CG70" s="41" t="str">
        <f t="shared" si="172"/>
        <v>Rio WC</v>
      </c>
      <c r="CH70" s="41" t="str">
        <f t="shared" ref="CH70:CI70" si="173">CH15</f>
        <v>Zippy Open</v>
      </c>
      <c r="CI70" s="41" t="str">
        <f t="shared" si="173"/>
        <v>Zippy Open</v>
      </c>
      <c r="CJ70" s="41" t="str">
        <f t="shared" si="172"/>
        <v>Oly Tryout 1</v>
      </c>
      <c r="CK70" s="41" t="str">
        <f t="shared" ref="CK70:CP70" si="174">CK15</f>
        <v>Oly Tryout 1</v>
      </c>
      <c r="CL70" s="41" t="str">
        <f t="shared" si="174"/>
        <v>Pan Am Games</v>
      </c>
      <c r="CM70" s="41" t="str">
        <f t="shared" si="174"/>
        <v>NTCSC Monthly PTO</v>
      </c>
      <c r="CN70" s="41" t="str">
        <f t="shared" si="174"/>
        <v>Dixie Double</v>
      </c>
      <c r="CO70" s="41" t="str">
        <f t="shared" si="174"/>
        <v>Dixie Double</v>
      </c>
      <c r="CP70" s="41" t="str">
        <f t="shared" si="174"/>
        <v>NTCSC PTO</v>
      </c>
      <c r="CQ70" s="41" t="str">
        <f t="shared" ref="CQ70:CU70" si="175">CQ15</f>
        <v xml:space="preserve">WVU Walther Cup </v>
      </c>
      <c r="CR70" s="41" t="str">
        <f t="shared" si="175"/>
        <v xml:space="preserve">WVU Walther Cup </v>
      </c>
      <c r="CS70" s="41" t="str">
        <f t="shared" si="175"/>
        <v xml:space="preserve">WVU Walther Cup </v>
      </c>
      <c r="CT70" s="41" t="str">
        <f t="shared" si="175"/>
        <v>Event 85</v>
      </c>
      <c r="CU70" s="41" t="str">
        <f t="shared" si="175"/>
        <v>Event 86</v>
      </c>
      <c r="CV70" s="41" t="str">
        <f t="shared" si="168"/>
        <v>Event 87</v>
      </c>
      <c r="CW70" s="41" t="str">
        <f t="shared" si="168"/>
        <v>Event 88</v>
      </c>
      <c r="CY70" s="41" t="s">
        <v>34</v>
      </c>
      <c r="CZ70" s="66" t="s">
        <v>35</v>
      </c>
      <c r="DA70" s="89"/>
    </row>
    <row r="71" spans="2:105" ht="8.5" customHeight="1" x14ac:dyDescent="0.35">
      <c r="B71" s="71"/>
      <c r="C71" s="314"/>
      <c r="D71" s="212"/>
      <c r="E71" s="213"/>
      <c r="F71" s="223"/>
      <c r="G71" s="214"/>
      <c r="H71" s="202"/>
      <c r="I71" s="223"/>
      <c r="J71" s="202"/>
      <c r="K71" s="45"/>
      <c r="L71" s="1"/>
      <c r="M71" s="1"/>
      <c r="N71" s="1"/>
      <c r="O71" s="46"/>
      <c r="P71" s="1"/>
      <c r="Q71" s="56"/>
      <c r="R71" s="57"/>
      <c r="T71" s="5">
        <f t="shared" ref="T71" si="176">IF(U72="","",1)</f>
        <v>1</v>
      </c>
      <c r="U71" s="1">
        <f t="shared" ref="U71" si="177">IF(U72="","",1)</f>
        <v>1</v>
      </c>
      <c r="V71" s="6">
        <f t="shared" ref="V71" si="178">IF(U72="","",1)</f>
        <v>1</v>
      </c>
      <c r="X71" s="60"/>
      <c r="Y71" s="46"/>
      <c r="Z71" s="76"/>
      <c r="AB71" s="82"/>
      <c r="AC71" s="45"/>
      <c r="AD71" s="134"/>
      <c r="AF71" s="135"/>
      <c r="AG71" s="136"/>
      <c r="AH71" s="136"/>
      <c r="AI71" s="137"/>
      <c r="AJ71" s="138"/>
      <c r="AL71" s="143"/>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5"/>
      <c r="CX71" s="117"/>
      <c r="CY71" s="134"/>
      <c r="CZ71" s="46"/>
      <c r="DA71" s="88"/>
    </row>
    <row r="72" spans="2:105" x14ac:dyDescent="0.35">
      <c r="B72" s="71"/>
      <c r="C72" s="314">
        <f t="shared" si="9"/>
        <v>14</v>
      </c>
      <c r="D72" s="212" t="str">
        <f t="shared" si="9"/>
        <v>Andre Gross</v>
      </c>
      <c r="E72" s="213"/>
      <c r="F72" s="223">
        <f>IF(COUNT(AL72:CW72)=0,"", COUNT(AL72:CW72))</f>
        <v>2</v>
      </c>
      <c r="G72" s="214">
        <f t="shared" ref="G72" si="179">_xlfn.IFS(F72="","",F72=1,1,F72=2,2,F72=3,3,F72=4,4,F72=5,5,F72&gt;5,5)</f>
        <v>2</v>
      </c>
      <c r="H72" s="202"/>
      <c r="I72" s="223"/>
      <c r="J72" s="227" t="s">
        <v>7</v>
      </c>
      <c r="K72" s="45">
        <f>IFERROR(LARGE((AL72:CW72),1),"")</f>
        <v>623.79999999999995</v>
      </c>
      <c r="L72" s="1">
        <f>IFERROR(LARGE((AL72:CW72),2),"")</f>
        <v>615.9</v>
      </c>
      <c r="M72" s="1" t="str">
        <f>IFERROR(LARGE((AL72:CW72),3),"")</f>
        <v/>
      </c>
      <c r="N72" s="1" t="str">
        <f>IFERROR(LARGE((AL72:CW72),4),"")</f>
        <v/>
      </c>
      <c r="O72" s="46" t="str">
        <f>IFERROR(LARGE((AL72:CW72),5),"")</f>
        <v/>
      </c>
      <c r="P72" s="1"/>
      <c r="Q72" s="56">
        <f t="shared" si="11"/>
        <v>619.84999999999991</v>
      </c>
      <c r="R72" s="57" t="str">
        <f t="shared" si="12"/>
        <v/>
      </c>
      <c r="T72" s="5">
        <f t="shared" ref="T72" si="180">IF(U72="","",1)</f>
        <v>1</v>
      </c>
      <c r="U72" s="4">
        <f t="shared" ref="U72" si="181">IF(SUM(Q72:R72)=0,"",SUM(Q72:R72))</f>
        <v>619.84999999999991</v>
      </c>
      <c r="V72" s="6">
        <f t="shared" ref="V72" si="182">IF(U72="","",1)</f>
        <v>1</v>
      </c>
      <c r="X72" s="60" t="str">
        <f t="shared" ref="X72:X116" si="183">IF(AD72="Athlete Name","",AD72)</f>
        <v>Andre Gross</v>
      </c>
      <c r="Y72" s="46"/>
      <c r="Z72" s="76"/>
      <c r="AB72" s="82"/>
      <c r="AC72" s="45">
        <v>14</v>
      </c>
      <c r="AD72" s="60" t="s">
        <v>183</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v>615.9</v>
      </c>
      <c r="BF72" s="62" t="s">
        <v>7</v>
      </c>
      <c r="BG72" s="62" t="s">
        <v>7</v>
      </c>
      <c r="BH72" s="62" t="s">
        <v>7</v>
      </c>
      <c r="BI72" s="62" t="s">
        <v>7</v>
      </c>
      <c r="BJ72" s="62" t="s">
        <v>7</v>
      </c>
      <c r="BK72" s="62" t="s">
        <v>7</v>
      </c>
      <c r="BL72" s="62" t="s">
        <v>7</v>
      </c>
      <c r="BM72" s="62" t="s">
        <v>7</v>
      </c>
      <c r="BN72" s="62" t="s">
        <v>7</v>
      </c>
      <c r="BO72" s="62" t="s">
        <v>7</v>
      </c>
      <c r="BP72" s="62" t="s">
        <v>7</v>
      </c>
      <c r="BQ72" s="62" t="s">
        <v>7</v>
      </c>
      <c r="BR72" s="62" t="s">
        <v>7</v>
      </c>
      <c r="BS72" s="62" t="s">
        <v>7</v>
      </c>
      <c r="BT72" s="62" t="s">
        <v>7</v>
      </c>
      <c r="BU72" s="62" t="s">
        <v>7</v>
      </c>
      <c r="BV72" s="62" t="s">
        <v>7</v>
      </c>
      <c r="BW72" s="62" t="s">
        <v>7</v>
      </c>
      <c r="BX72" s="62" t="s">
        <v>7</v>
      </c>
      <c r="BY72" s="62" t="s">
        <v>7</v>
      </c>
      <c r="BZ72" s="62" t="s">
        <v>7</v>
      </c>
      <c r="CA72" s="62" t="s">
        <v>7</v>
      </c>
      <c r="CB72" s="62" t="s">
        <v>7</v>
      </c>
      <c r="CC72" s="62" t="s">
        <v>7</v>
      </c>
      <c r="CD72" s="62" t="s">
        <v>7</v>
      </c>
      <c r="CE72" s="62" t="s">
        <v>7</v>
      </c>
      <c r="CF72" s="62" t="s">
        <v>7</v>
      </c>
      <c r="CG72" s="62" t="s">
        <v>7</v>
      </c>
      <c r="CH72" s="62">
        <v>623.79999999999995</v>
      </c>
      <c r="CI72" s="62" t="s">
        <v>7</v>
      </c>
      <c r="CJ72" s="62" t="s">
        <v>7</v>
      </c>
      <c r="CK72" s="62" t="s">
        <v>7</v>
      </c>
      <c r="CL72" s="62" t="s">
        <v>7</v>
      </c>
      <c r="CM72" s="62" t="s">
        <v>7</v>
      </c>
      <c r="CN72" s="62" t="s">
        <v>7</v>
      </c>
      <c r="CO72" s="62" t="s">
        <v>7</v>
      </c>
      <c r="CP72" s="62" t="s">
        <v>7</v>
      </c>
      <c r="CQ72" s="62" t="s">
        <v>7</v>
      </c>
      <c r="CR72" s="62" t="s">
        <v>7</v>
      </c>
      <c r="CS72" s="62" t="s">
        <v>7</v>
      </c>
      <c r="CT72" s="62" t="s">
        <v>7</v>
      </c>
      <c r="CU72" s="62" t="s">
        <v>7</v>
      </c>
      <c r="CV72" s="62" t="s">
        <v>7</v>
      </c>
      <c r="CW72" s="62" t="s">
        <v>7</v>
      </c>
      <c r="CX72" s="117"/>
      <c r="CY72" s="60" t="str">
        <f>IF(AD72="Athlete Name","",AD72)</f>
        <v>Andre Gross</v>
      </c>
      <c r="CZ72" s="46">
        <v>18</v>
      </c>
      <c r="DA72" s="88"/>
    </row>
    <row r="73" spans="2:105" x14ac:dyDescent="0.35">
      <c r="B73" s="71"/>
      <c r="C73" s="314"/>
      <c r="D73" s="212"/>
      <c r="E73" s="213"/>
      <c r="F73" s="223"/>
      <c r="G73" s="214"/>
      <c r="H73" s="202"/>
      <c r="I73" s="223" t="str">
        <f>IF(SUM(AF73:AJ73)=0,"",SUM(AF73:AJ73))</f>
        <v/>
      </c>
      <c r="J73" s="227" t="s">
        <v>12</v>
      </c>
      <c r="K73" s="45" t="str">
        <f>IFERROR(LARGE((AL73:CW73),1),"")</f>
        <v/>
      </c>
      <c r="L73" s="1" t="str">
        <f>IFERROR(LARGE((AL73:CW73),2),"")</f>
        <v/>
      </c>
      <c r="M73" s="1" t="str">
        <f>IFERROR(LARGE((AL73:CW73),3),"")</f>
        <v/>
      </c>
      <c r="N73" s="1" t="str">
        <f>IFERROR(LARGE((AL73:CW73),4),"")</f>
        <v/>
      </c>
      <c r="O73" s="46" t="str">
        <f>IFERROR(LARGE((AL73:CW73),5),"")</f>
        <v/>
      </c>
      <c r="P73" s="1"/>
      <c r="Q73" s="56"/>
      <c r="R73" s="57"/>
      <c r="T73" s="5">
        <f t="shared" ref="T73" si="184">IF(U72="","",1)</f>
        <v>1</v>
      </c>
      <c r="U73" s="126">
        <f t="shared" ref="U73" si="185">IF(U72="","",1)</f>
        <v>1</v>
      </c>
      <c r="V73" s="6">
        <f t="shared" ref="V73" si="186">IF(U72="","",1)</f>
        <v>1</v>
      </c>
      <c r="X73" s="60"/>
      <c r="Y73" s="46"/>
      <c r="Z73" s="76"/>
      <c r="AB73" s="82"/>
      <c r="AC73" s="45"/>
      <c r="AD73" s="60"/>
      <c r="AF73" s="45" t="s">
        <v>12</v>
      </c>
      <c r="AG73" s="1" t="s">
        <v>12</v>
      </c>
      <c r="AH73" s="1" t="s">
        <v>12</v>
      </c>
      <c r="AI73" s="1" t="s">
        <v>12</v>
      </c>
      <c r="AJ73" s="46" t="s">
        <v>12</v>
      </c>
      <c r="AK73" s="108"/>
      <c r="AL73" s="45" t="s">
        <v>12</v>
      </c>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45" t="s">
        <v>12</v>
      </c>
      <c r="CL73" s="45" t="s">
        <v>12</v>
      </c>
      <c r="CM73" s="45" t="s">
        <v>12</v>
      </c>
      <c r="CN73" s="45" t="s">
        <v>12</v>
      </c>
      <c r="CO73" s="45" t="s">
        <v>12</v>
      </c>
      <c r="CP73" s="45" t="s">
        <v>12</v>
      </c>
      <c r="CQ73" s="45" t="s">
        <v>12</v>
      </c>
      <c r="CR73" s="45" t="s">
        <v>12</v>
      </c>
      <c r="CS73" s="45" t="s">
        <v>12</v>
      </c>
      <c r="CT73" s="45" t="s">
        <v>12</v>
      </c>
      <c r="CU73" s="45" t="s">
        <v>12</v>
      </c>
      <c r="CV73" s="45" t="s">
        <v>12</v>
      </c>
      <c r="CW73" s="45" t="s">
        <v>12</v>
      </c>
      <c r="CX73" s="117"/>
      <c r="CY73" s="60"/>
      <c r="CZ73" s="46"/>
      <c r="DA73" s="88"/>
    </row>
    <row r="74" spans="2:105" s="39" customFormat="1" ht="8.5" customHeight="1" thickBot="1" x14ac:dyDescent="0.4">
      <c r="B74" s="102"/>
      <c r="C74" s="315"/>
      <c r="D74" s="215"/>
      <c r="E74" s="216"/>
      <c r="F74" s="224"/>
      <c r="G74" s="217"/>
      <c r="H74" s="228"/>
      <c r="I74" s="229"/>
      <c r="J74" s="228"/>
      <c r="K74" s="96"/>
      <c r="L74" s="93"/>
      <c r="M74" s="93"/>
      <c r="N74" s="93"/>
      <c r="O74" s="94"/>
      <c r="Q74" s="112"/>
      <c r="R74" s="113"/>
      <c r="T74" s="110">
        <f t="shared" ref="T74" si="187">IF(U72="","",1)</f>
        <v>1</v>
      </c>
      <c r="U74" s="93">
        <f t="shared" ref="U74" si="188">IF(U72="","",1)</f>
        <v>1</v>
      </c>
      <c r="V74" s="109">
        <f t="shared" ref="V74" si="189">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2"/>
      <c r="CX74" s="118"/>
      <c r="CY74" s="146"/>
      <c r="CZ74" s="97"/>
      <c r="DA74" s="105"/>
    </row>
    <row r="75" spans="2:105" ht="8.5" customHeight="1" thickTop="1" x14ac:dyDescent="0.35">
      <c r="B75" s="71"/>
      <c r="C75" s="314"/>
      <c r="D75" s="212"/>
      <c r="E75" s="213"/>
      <c r="F75" s="223"/>
      <c r="G75" s="214"/>
      <c r="H75" s="202"/>
      <c r="I75" s="223"/>
      <c r="J75" s="202"/>
      <c r="K75" s="45"/>
      <c r="L75" s="1"/>
      <c r="M75" s="1"/>
      <c r="N75" s="1"/>
      <c r="O75" s="46"/>
      <c r="P75" s="1"/>
      <c r="Q75" s="56"/>
      <c r="R75" s="57"/>
      <c r="T75" s="5">
        <f t="shared" ref="T75" si="190">IF(U76="","",1)</f>
        <v>1</v>
      </c>
      <c r="U75" s="1">
        <f t="shared" ref="U75" si="191">IF(U76="","",1)</f>
        <v>1</v>
      </c>
      <c r="V75" s="6">
        <f t="shared" ref="V75" si="192">IF(U76="","",1)</f>
        <v>1</v>
      </c>
      <c r="X75" s="60"/>
      <c r="Y75" s="46"/>
      <c r="Z75" s="76"/>
      <c r="AB75" s="82"/>
      <c r="AC75" s="45"/>
      <c r="AD75" s="149"/>
      <c r="AF75" s="150"/>
      <c r="AG75" s="151"/>
      <c r="AH75" s="151"/>
      <c r="AI75" s="151"/>
      <c r="AJ75" s="152"/>
      <c r="AL75" s="150"/>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7"/>
      <c r="CT75" s="157"/>
      <c r="CU75" s="157"/>
      <c r="CV75" s="157"/>
      <c r="CW75" s="152"/>
      <c r="CX75" s="117"/>
      <c r="CY75" s="149"/>
      <c r="CZ75" s="46"/>
      <c r="DA75" s="88"/>
    </row>
    <row r="76" spans="2:105" x14ac:dyDescent="0.35">
      <c r="B76" s="71"/>
      <c r="C76" s="314">
        <f t="shared" ref="C76:D116" si="193">IF(AC76="Athlete Name","",AC76)</f>
        <v>15</v>
      </c>
      <c r="D76" s="212" t="str">
        <f t="shared" si="193"/>
        <v>Braden Peiser</v>
      </c>
      <c r="E76" s="213"/>
      <c r="F76" s="223">
        <f>IF(COUNT(AL76:CW76)=0,"", COUNT(AL76:CW76))</f>
        <v>15</v>
      </c>
      <c r="G76" s="214">
        <f t="shared" ref="G76" si="194">_xlfn.IFS(F76="","",F76=1,1,F76=2,2,F76=3,3,F76=4,4,F76=5,5,F76&gt;5,5)</f>
        <v>5</v>
      </c>
      <c r="H76" s="202"/>
      <c r="I76" s="223"/>
      <c r="J76" s="227" t="s">
        <v>7</v>
      </c>
      <c r="K76" s="45">
        <f>IFERROR(LARGE((AL76:CW76),1),"")</f>
        <v>626.4</v>
      </c>
      <c r="L76" s="1">
        <f>IFERROR(LARGE((AL76:CW76),2),"")</f>
        <v>626</v>
      </c>
      <c r="M76" s="1">
        <f>IFERROR(LARGE((AL76:CW76),3),"")</f>
        <v>625.20000000000005</v>
      </c>
      <c r="N76" s="1">
        <f>IFERROR(LARGE((AL76:CW76),4),"")</f>
        <v>624.9</v>
      </c>
      <c r="O76" s="46">
        <f>IFERROR(LARGE((AL76:CW76),5),"")</f>
        <v>624.6</v>
      </c>
      <c r="P76" s="1"/>
      <c r="Q76" s="56">
        <f t="shared" ref="Q76:Q116" si="195">IFERROR(AVERAGEIF(K76:O76,"&gt;0"),"")</f>
        <v>625.41999999999996</v>
      </c>
      <c r="R76" s="57" t="str">
        <f t="shared" ref="R76:R116" si="196">IF(SUM(AF77:AJ77,K77:O77)=0,"",SUM(AF77:AJ77,K77:O77))</f>
        <v/>
      </c>
      <c r="T76" s="5">
        <f t="shared" ref="T76" si="197">IF(U76="","",1)</f>
        <v>1</v>
      </c>
      <c r="U76" s="4">
        <f t="shared" ref="U76" si="198">IF(SUM(Q76:R76)=0,"",SUM(Q76:R76))</f>
        <v>625.41999999999996</v>
      </c>
      <c r="V76" s="6">
        <f t="shared" ref="V76" si="199">IF(U76="","",1)</f>
        <v>1</v>
      </c>
      <c r="X76" s="60" t="str">
        <f t="shared" si="183"/>
        <v>Braden Peiser</v>
      </c>
      <c r="Y76" s="46"/>
      <c r="Z76" s="76"/>
      <c r="AB76" s="82"/>
      <c r="AC76" s="45">
        <v>15</v>
      </c>
      <c r="AD76" s="60" t="s">
        <v>171</v>
      </c>
      <c r="AF76" s="45"/>
      <c r="AG76" s="1"/>
      <c r="AH76" s="1"/>
      <c r="AI76" s="1"/>
      <c r="AJ76" s="46"/>
      <c r="AK76" s="108"/>
      <c r="AL76" s="62" t="s">
        <v>7</v>
      </c>
      <c r="AM76" s="62">
        <v>626.4</v>
      </c>
      <c r="AN76" s="62">
        <v>623.1</v>
      </c>
      <c r="AO76" s="62" t="s">
        <v>7</v>
      </c>
      <c r="AP76" s="62" t="s">
        <v>7</v>
      </c>
      <c r="AQ76" s="62" t="s">
        <v>7</v>
      </c>
      <c r="AR76" s="62" t="s">
        <v>7</v>
      </c>
      <c r="AS76" s="62" t="s">
        <v>7</v>
      </c>
      <c r="AT76" s="62" t="s">
        <v>7</v>
      </c>
      <c r="AU76" s="62" t="s">
        <v>7</v>
      </c>
      <c r="AV76" s="62" t="s">
        <v>7</v>
      </c>
      <c r="AW76" s="62">
        <v>624.6</v>
      </c>
      <c r="AX76" s="62" t="s">
        <v>7</v>
      </c>
      <c r="AY76" s="62" t="s">
        <v>7</v>
      </c>
      <c r="AZ76" s="62">
        <v>626</v>
      </c>
      <c r="BA76" s="62" t="s">
        <v>7</v>
      </c>
      <c r="BB76" s="62">
        <v>624.9</v>
      </c>
      <c r="BC76" s="62">
        <v>618.6</v>
      </c>
      <c r="BD76" s="62">
        <v>615.79999999999995</v>
      </c>
      <c r="BE76" s="62" t="s">
        <v>7</v>
      </c>
      <c r="BF76" s="62" t="s">
        <v>7</v>
      </c>
      <c r="BG76" s="62" t="s">
        <v>7</v>
      </c>
      <c r="BH76" s="62" t="s">
        <v>7</v>
      </c>
      <c r="BI76" s="62" t="s">
        <v>7</v>
      </c>
      <c r="BJ76" s="62" t="s">
        <v>7</v>
      </c>
      <c r="BK76" s="62" t="s">
        <v>7</v>
      </c>
      <c r="BL76" s="62">
        <v>527.70000000000005</v>
      </c>
      <c r="BM76" s="62">
        <v>526.4</v>
      </c>
      <c r="BN76" s="62" t="s">
        <v>7</v>
      </c>
      <c r="BO76" s="62" t="s">
        <v>7</v>
      </c>
      <c r="BP76" s="62" t="s">
        <v>7</v>
      </c>
      <c r="BQ76" s="62" t="s">
        <v>7</v>
      </c>
      <c r="BR76" s="62">
        <v>624.29999999999995</v>
      </c>
      <c r="BS76" s="62" t="s">
        <v>7</v>
      </c>
      <c r="BT76" s="62" t="s">
        <v>7</v>
      </c>
      <c r="BU76" s="62" t="s">
        <v>7</v>
      </c>
      <c r="BV76" s="62" t="s">
        <v>7</v>
      </c>
      <c r="BW76" s="62" t="s">
        <v>7</v>
      </c>
      <c r="BX76" s="62">
        <v>618.29999999999995</v>
      </c>
      <c r="BY76" s="62">
        <v>625.20000000000005</v>
      </c>
      <c r="BZ76" s="62" t="s">
        <v>7</v>
      </c>
      <c r="CA76" s="62" t="s">
        <v>7</v>
      </c>
      <c r="CB76" s="62" t="s">
        <v>7</v>
      </c>
      <c r="CC76" s="62" t="s">
        <v>7</v>
      </c>
      <c r="CD76" s="62">
        <v>621.20000000000005</v>
      </c>
      <c r="CE76" s="62" t="s">
        <v>7</v>
      </c>
      <c r="CF76" s="62" t="s">
        <v>7</v>
      </c>
      <c r="CG76" s="62" t="s">
        <v>7</v>
      </c>
      <c r="CH76" s="62" t="s">
        <v>7</v>
      </c>
      <c r="CI76" s="62" t="s">
        <v>7</v>
      </c>
      <c r="CJ76" s="62">
        <v>623.6</v>
      </c>
      <c r="CK76" s="62">
        <v>622</v>
      </c>
      <c r="CL76" s="62" t="s">
        <v>7</v>
      </c>
      <c r="CM76" s="62" t="s">
        <v>7</v>
      </c>
      <c r="CN76" s="62" t="s">
        <v>7</v>
      </c>
      <c r="CO76" s="62" t="s">
        <v>7</v>
      </c>
      <c r="CP76" s="62" t="s">
        <v>7</v>
      </c>
      <c r="CQ76" s="62" t="s">
        <v>7</v>
      </c>
      <c r="CR76" s="62" t="s">
        <v>7</v>
      </c>
      <c r="CS76" s="62" t="s">
        <v>7</v>
      </c>
      <c r="CT76" s="62" t="s">
        <v>7</v>
      </c>
      <c r="CU76" s="62" t="s">
        <v>7</v>
      </c>
      <c r="CV76" s="62" t="s">
        <v>7</v>
      </c>
      <c r="CW76" s="62" t="s">
        <v>7</v>
      </c>
      <c r="CX76" s="117"/>
      <c r="CY76" s="60" t="str">
        <f>IF(AD76="Athlete Name","",AD76)</f>
        <v>Braden Peiser</v>
      </c>
      <c r="CZ76" s="46">
        <v>19</v>
      </c>
      <c r="DA76" s="88"/>
    </row>
    <row r="77" spans="2:105" x14ac:dyDescent="0.35">
      <c r="B77" s="71"/>
      <c r="C77" s="314"/>
      <c r="D77" s="212"/>
      <c r="E77" s="213"/>
      <c r="F77" s="223"/>
      <c r="G77" s="214"/>
      <c r="H77" s="202"/>
      <c r="I77" s="223" t="str">
        <f>IF(SUM(AF77:AJ77)=0,"",SUM(AF77:AJ77))</f>
        <v/>
      </c>
      <c r="J77" s="227" t="s">
        <v>12</v>
      </c>
      <c r="K77" s="45" t="str">
        <f>IFERROR(LARGE((AL77:CW77),1),"")</f>
        <v/>
      </c>
      <c r="L77" s="1" t="str">
        <f>IFERROR(LARGE((AL77:CW77),2),"")</f>
        <v/>
      </c>
      <c r="M77" s="1" t="str">
        <f>IFERROR(LARGE((AL77:CW77),3),"")</f>
        <v/>
      </c>
      <c r="N77" s="1" t="str">
        <f>IFERROR(LARGE((AL77:CW77),4),"")</f>
        <v/>
      </c>
      <c r="O77" s="46" t="str">
        <f>IFERROR(LARGE((AL77:CW77),5),"")</f>
        <v/>
      </c>
      <c r="P77" s="1"/>
      <c r="Q77" s="56"/>
      <c r="R77" s="57"/>
      <c r="T77" s="5">
        <f t="shared" ref="T77" si="200">IF(U76="","",1)</f>
        <v>1</v>
      </c>
      <c r="U77" s="126">
        <f t="shared" ref="U77" si="201">IF(U76="","",1)</f>
        <v>1</v>
      </c>
      <c r="V77" s="6">
        <f t="shared" ref="V77" si="202">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45" t="s">
        <v>12</v>
      </c>
      <c r="CM77" s="45" t="s">
        <v>12</v>
      </c>
      <c r="CN77" s="45" t="s">
        <v>12</v>
      </c>
      <c r="CO77" s="45" t="s">
        <v>12</v>
      </c>
      <c r="CP77" s="45" t="s">
        <v>12</v>
      </c>
      <c r="CQ77" s="45" t="s">
        <v>12</v>
      </c>
      <c r="CR77" s="45" t="s">
        <v>12</v>
      </c>
      <c r="CS77" s="45" t="s">
        <v>12</v>
      </c>
      <c r="CT77" s="45" t="s">
        <v>12</v>
      </c>
      <c r="CU77" s="45" t="s">
        <v>12</v>
      </c>
      <c r="CV77" s="45" t="s">
        <v>12</v>
      </c>
      <c r="CW77" s="45" t="s">
        <v>12</v>
      </c>
      <c r="CX77" s="117"/>
      <c r="CY77" s="60"/>
      <c r="CZ77" s="46"/>
      <c r="DA77" s="88"/>
    </row>
    <row r="78" spans="2:105" s="39" customFormat="1" ht="8.5" customHeight="1" thickBot="1" x14ac:dyDescent="0.4">
      <c r="B78" s="102"/>
      <c r="C78" s="315"/>
      <c r="D78" s="215"/>
      <c r="E78" s="216"/>
      <c r="F78" s="224"/>
      <c r="G78" s="217"/>
      <c r="H78" s="228"/>
      <c r="I78" s="229"/>
      <c r="J78" s="228"/>
      <c r="K78" s="96"/>
      <c r="L78" s="93"/>
      <c r="M78" s="93"/>
      <c r="N78" s="93"/>
      <c r="O78" s="94"/>
      <c r="Q78" s="112"/>
      <c r="R78" s="113"/>
      <c r="T78" s="110">
        <f t="shared" ref="T78" si="203">IF(U76="","",1)</f>
        <v>1</v>
      </c>
      <c r="U78" s="93">
        <f t="shared" ref="U78" si="204">IF(U76="","",1)</f>
        <v>1</v>
      </c>
      <c r="V78" s="109">
        <f t="shared" ref="V78" si="205">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6"/>
      <c r="CX78" s="118"/>
      <c r="CY78" s="158"/>
      <c r="CZ78" s="97"/>
      <c r="DA78" s="105"/>
    </row>
    <row r="79" spans="2:105" ht="8.5" customHeight="1" thickTop="1" x14ac:dyDescent="0.35">
      <c r="B79" s="71"/>
      <c r="C79" s="314"/>
      <c r="D79" s="212"/>
      <c r="E79" s="213"/>
      <c r="F79" s="223"/>
      <c r="G79" s="214"/>
      <c r="H79" s="202"/>
      <c r="I79" s="223"/>
      <c r="J79" s="202"/>
      <c r="K79" s="45"/>
      <c r="L79" s="1"/>
      <c r="M79" s="1"/>
      <c r="N79" s="1"/>
      <c r="O79" s="46"/>
      <c r="P79" s="1"/>
      <c r="Q79" s="56"/>
      <c r="R79" s="57"/>
      <c r="T79" s="5">
        <f t="shared" ref="T79" si="206">IF(U80="","",1)</f>
        <v>1</v>
      </c>
      <c r="U79" s="1">
        <f t="shared" ref="U79" si="207">IF(U80="","",1)</f>
        <v>1</v>
      </c>
      <c r="V79" s="6">
        <f t="shared" ref="V79" si="208">IF(U80="","",1)</f>
        <v>1</v>
      </c>
      <c r="X79" s="60"/>
      <c r="Y79" s="46"/>
      <c r="Z79" s="76"/>
      <c r="AB79" s="82"/>
      <c r="AC79" s="45"/>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5"/>
      <c r="CX79" s="117"/>
      <c r="CY79" s="134"/>
      <c r="CZ79" s="46"/>
      <c r="DA79" s="88"/>
    </row>
    <row r="80" spans="2:105" x14ac:dyDescent="0.35">
      <c r="B80" s="71"/>
      <c r="C80" s="314">
        <f t="shared" si="193"/>
        <v>16</v>
      </c>
      <c r="D80" s="212" t="str">
        <f t="shared" si="193"/>
        <v>Gavin Perkowski</v>
      </c>
      <c r="E80" s="213"/>
      <c r="F80" s="223">
        <f>IF(COUNT(AL80:CW80)=0,"", COUNT(AL80:CW80))</f>
        <v>11</v>
      </c>
      <c r="G80" s="214">
        <f t="shared" ref="G80" si="209">_xlfn.IFS(F80="","",F80=1,1,F80=2,2,F80=3,3,F80=4,4,F80=5,5,F80&gt;5,5)</f>
        <v>5</v>
      </c>
      <c r="H80" s="202"/>
      <c r="I80" s="223"/>
      <c r="J80" s="227" t="s">
        <v>7</v>
      </c>
      <c r="K80" s="45">
        <f>IFERROR(LARGE((AL80:CW80),1),"")</f>
        <v>627</v>
      </c>
      <c r="L80" s="1">
        <f>IFERROR(LARGE((AL80:CW80),2),"")</f>
        <v>625.79999999999995</v>
      </c>
      <c r="M80" s="1">
        <f>IFERROR(LARGE((AL80:CW80),3),"")</f>
        <v>624.6</v>
      </c>
      <c r="N80" s="1">
        <f>IFERROR(LARGE((AL80:CW80),4),"")</f>
        <v>623.9</v>
      </c>
      <c r="O80" s="46">
        <f>IFERROR(LARGE((AL80:CW80),5),"")</f>
        <v>621.29999999999995</v>
      </c>
      <c r="P80" s="1"/>
      <c r="Q80" s="56">
        <f t="shared" si="195"/>
        <v>624.5200000000001</v>
      </c>
      <c r="R80" s="57" t="str">
        <f t="shared" si="196"/>
        <v/>
      </c>
      <c r="T80" s="5">
        <f t="shared" ref="T80" si="210">IF(U80="","",1)</f>
        <v>1</v>
      </c>
      <c r="U80" s="4">
        <f t="shared" ref="U80" si="211">IF(SUM(Q80:R80)=0,"",SUM(Q80:R80))</f>
        <v>624.5200000000001</v>
      </c>
      <c r="V80" s="6">
        <f t="shared" ref="V80" si="212">IF(U80="","",1)</f>
        <v>1</v>
      </c>
      <c r="X80" s="60" t="str">
        <f t="shared" si="183"/>
        <v>Gavin Perkowski</v>
      </c>
      <c r="Y80" s="46"/>
      <c r="Z80" s="76"/>
      <c r="AB80" s="82"/>
      <c r="AC80" s="45">
        <v>16</v>
      </c>
      <c r="AD80" s="60" t="s">
        <v>192</v>
      </c>
      <c r="AF80" s="45"/>
      <c r="AG80" s="1"/>
      <c r="AH80" s="1"/>
      <c r="AI80" s="1"/>
      <c r="AJ80" s="46"/>
      <c r="AK80" s="108"/>
      <c r="AL80" s="62" t="s">
        <v>7</v>
      </c>
      <c r="AM80" s="62">
        <v>618.70000000000005</v>
      </c>
      <c r="AN80" s="62">
        <v>621.29999999999995</v>
      </c>
      <c r="AO80" s="62">
        <v>624.6</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v>627</v>
      </c>
      <c r="BF80" s="62">
        <v>625.79999999999995</v>
      </c>
      <c r="BG80" s="62">
        <v>623.9</v>
      </c>
      <c r="BH80" s="62" t="s">
        <v>7</v>
      </c>
      <c r="BI80" s="62" t="s">
        <v>7</v>
      </c>
      <c r="BJ80" s="62" t="s">
        <v>7</v>
      </c>
      <c r="BK80" s="62" t="s">
        <v>7</v>
      </c>
      <c r="BL80" s="62" t="s">
        <v>7</v>
      </c>
      <c r="BM80" s="62" t="s">
        <v>7</v>
      </c>
      <c r="BN80" s="62" t="s">
        <v>7</v>
      </c>
      <c r="BO80" s="62" t="s">
        <v>7</v>
      </c>
      <c r="BP80" s="62" t="s">
        <v>7</v>
      </c>
      <c r="BQ80" s="62" t="s">
        <v>7</v>
      </c>
      <c r="BR80" s="62" t="s">
        <v>7</v>
      </c>
      <c r="BS80" s="62" t="s">
        <v>7</v>
      </c>
      <c r="BT80" s="62" t="s">
        <v>7</v>
      </c>
      <c r="BU80" s="62" t="s">
        <v>7</v>
      </c>
      <c r="BV80" s="62">
        <v>619</v>
      </c>
      <c r="BW80" s="62">
        <v>621.1</v>
      </c>
      <c r="BX80" s="62">
        <v>617.6</v>
      </c>
      <c r="BY80" s="62">
        <v>620.29999999999995</v>
      </c>
      <c r="BZ80" s="62" t="s">
        <v>7</v>
      </c>
      <c r="CA80" s="62" t="s">
        <v>7</v>
      </c>
      <c r="CB80" s="62" t="s">
        <v>7</v>
      </c>
      <c r="CC80" s="62" t="s">
        <v>7</v>
      </c>
      <c r="CD80" s="62" t="s">
        <v>7</v>
      </c>
      <c r="CE80" s="62" t="s">
        <v>7</v>
      </c>
      <c r="CF80" s="62" t="s">
        <v>7</v>
      </c>
      <c r="CG80" s="62" t="s">
        <v>7</v>
      </c>
      <c r="CH80" s="62">
        <v>525.70000000000005</v>
      </c>
      <c r="CI80" s="62" t="s">
        <v>7</v>
      </c>
      <c r="CJ80" s="62" t="s">
        <v>7</v>
      </c>
      <c r="CK80" s="62" t="s">
        <v>7</v>
      </c>
      <c r="CL80" s="62" t="s">
        <v>7</v>
      </c>
      <c r="CM80" s="62" t="s">
        <v>7</v>
      </c>
      <c r="CN80" s="62" t="s">
        <v>7</v>
      </c>
      <c r="CO80" s="62" t="s">
        <v>7</v>
      </c>
      <c r="CP80" s="62" t="s">
        <v>7</v>
      </c>
      <c r="CQ80" s="62" t="s">
        <v>7</v>
      </c>
      <c r="CR80" s="62" t="s">
        <v>7</v>
      </c>
      <c r="CS80" s="62" t="s">
        <v>7</v>
      </c>
      <c r="CT80" s="62" t="s">
        <v>7</v>
      </c>
      <c r="CU80" s="62" t="s">
        <v>7</v>
      </c>
      <c r="CV80" s="62" t="s">
        <v>7</v>
      </c>
      <c r="CW80" s="62" t="s">
        <v>7</v>
      </c>
      <c r="CX80" s="117"/>
      <c r="CY80" s="60" t="str">
        <f>IF(AD80="Athlete Name","",AD80)</f>
        <v>Gavin Perkowski</v>
      </c>
      <c r="CZ80" s="46">
        <v>20</v>
      </c>
      <c r="DA80" s="88"/>
    </row>
    <row r="81" spans="2:105" x14ac:dyDescent="0.35">
      <c r="B81" s="71"/>
      <c r="C81" s="314"/>
      <c r="D81" s="212"/>
      <c r="E81" s="213"/>
      <c r="F81" s="223"/>
      <c r="G81" s="214"/>
      <c r="H81" s="202"/>
      <c r="I81" s="223" t="str">
        <f>IF(SUM(AF81:AJ81)=0,"",SUM(AF81:AJ81))</f>
        <v/>
      </c>
      <c r="J81" s="227" t="s">
        <v>12</v>
      </c>
      <c r="K81" s="45" t="str">
        <f>IFERROR(LARGE((AL81:CW81),1),"")</f>
        <v/>
      </c>
      <c r="L81" s="1" t="str">
        <f>IFERROR(LARGE((AL81:CW81),2),"")</f>
        <v/>
      </c>
      <c r="M81" s="1" t="str">
        <f>IFERROR(LARGE((AL81:CW81),3),"")</f>
        <v/>
      </c>
      <c r="N81" s="1" t="str">
        <f>IFERROR(LARGE((AL81:CW81),4),"")</f>
        <v/>
      </c>
      <c r="O81" s="46" t="str">
        <f>IFERROR(LARGE((AL81:CW81),5),"")</f>
        <v/>
      </c>
      <c r="P81" s="1"/>
      <c r="Q81" s="56"/>
      <c r="R81" s="57"/>
      <c r="T81" s="5">
        <f t="shared" ref="T81" si="213">IF(U80="","",1)</f>
        <v>1</v>
      </c>
      <c r="U81" s="126">
        <f t="shared" ref="U81" si="214">IF(U80="","",1)</f>
        <v>1</v>
      </c>
      <c r="V81" s="6">
        <f t="shared" ref="V81" si="21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45" t="s">
        <v>12</v>
      </c>
      <c r="CW81" s="45" t="s">
        <v>12</v>
      </c>
      <c r="CX81" s="117"/>
      <c r="CY81" s="60"/>
      <c r="CZ81" s="46"/>
      <c r="DA81" s="88"/>
    </row>
    <row r="82" spans="2:105" s="39" customFormat="1" ht="8.5" customHeight="1" thickBot="1" x14ac:dyDescent="0.4">
      <c r="B82" s="102"/>
      <c r="C82" s="315"/>
      <c r="D82" s="215"/>
      <c r="E82" s="216"/>
      <c r="F82" s="224"/>
      <c r="G82" s="217"/>
      <c r="H82" s="228"/>
      <c r="I82" s="229"/>
      <c r="J82" s="228"/>
      <c r="K82" s="96"/>
      <c r="L82" s="93"/>
      <c r="M82" s="93"/>
      <c r="N82" s="93"/>
      <c r="O82" s="94"/>
      <c r="Q82" s="112"/>
      <c r="R82" s="113"/>
      <c r="T82" s="110">
        <f t="shared" ref="T82" si="216">IF(U80="","",1)</f>
        <v>1</v>
      </c>
      <c r="U82" s="93">
        <f t="shared" ref="U82" si="217">IF(U80="","",1)</f>
        <v>1</v>
      </c>
      <c r="V82" s="109">
        <f t="shared" ref="V82" si="218">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2"/>
      <c r="CX82" s="118"/>
      <c r="CY82" s="146"/>
      <c r="CZ82" s="97"/>
      <c r="DA82" s="105"/>
    </row>
    <row r="83" spans="2:105" ht="8.5" customHeight="1" thickTop="1" x14ac:dyDescent="0.35">
      <c r="B83" s="71"/>
      <c r="C83" s="314"/>
      <c r="D83" s="212"/>
      <c r="E83" s="213"/>
      <c r="F83" s="223"/>
      <c r="G83" s="214"/>
      <c r="H83" s="202"/>
      <c r="I83" s="223"/>
      <c r="J83" s="202"/>
      <c r="K83" s="45"/>
      <c r="L83" s="1"/>
      <c r="M83" s="1"/>
      <c r="N83" s="1"/>
      <c r="O83" s="46"/>
      <c r="P83" s="1"/>
      <c r="Q83" s="56"/>
      <c r="R83" s="57"/>
      <c r="T83" s="5">
        <f t="shared" ref="T83" si="219">IF(U84="","",1)</f>
        <v>1</v>
      </c>
      <c r="U83" s="1">
        <f t="shared" ref="U83" si="220">IF(U84="","",1)</f>
        <v>1</v>
      </c>
      <c r="V83" s="6">
        <f t="shared" ref="V83" si="221">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5"/>
      <c r="CX83" s="117"/>
      <c r="CY83" s="134"/>
      <c r="CZ83" s="46"/>
      <c r="DA83" s="88"/>
    </row>
    <row r="84" spans="2:105" x14ac:dyDescent="0.35">
      <c r="B84" s="71"/>
      <c r="C84" s="314">
        <f t="shared" si="193"/>
        <v>17</v>
      </c>
      <c r="D84" s="212" t="str">
        <f t="shared" si="193"/>
        <v>Gavin Barnick</v>
      </c>
      <c r="E84" s="213"/>
      <c r="F84" s="223">
        <f>IF(COUNT(AL84:CW84)=0,"", COUNT(AL84:CW84))</f>
        <v>13</v>
      </c>
      <c r="G84" s="214">
        <f t="shared" ref="G84:G116" si="222">_xlfn.IFS(F84="","",F84=1,1,F84=2,2,F84=3,3,F84=4,4,F84=5,5,F84&gt;5,5)</f>
        <v>5</v>
      </c>
      <c r="H84" s="202"/>
      <c r="I84" s="223"/>
      <c r="J84" s="227" t="s">
        <v>7</v>
      </c>
      <c r="K84" s="45">
        <f>IFERROR(LARGE((AL84:CW84),1),"")</f>
        <v>630</v>
      </c>
      <c r="L84" s="1">
        <f>IFERROR(LARGE((AL84:CW84),2),"")</f>
        <v>627.9</v>
      </c>
      <c r="M84" s="1">
        <f>IFERROR(LARGE((AL84:CW84),3),"")</f>
        <v>627.20000000000005</v>
      </c>
      <c r="N84" s="1">
        <f>IFERROR(LARGE((AL84:CW84),4),"")</f>
        <v>626.6</v>
      </c>
      <c r="O84" s="46">
        <f>IFERROR(LARGE((AL84:CW84),5),"")</f>
        <v>626.1</v>
      </c>
      <c r="P84" s="1"/>
      <c r="Q84" s="56">
        <f t="shared" si="195"/>
        <v>627.56000000000006</v>
      </c>
      <c r="R84" s="57" t="str">
        <f t="shared" si="196"/>
        <v/>
      </c>
      <c r="T84" s="5">
        <f t="shared" ref="T84" si="223">IF(U84="","",1)</f>
        <v>1</v>
      </c>
      <c r="U84" s="4">
        <f t="shared" ref="U84" si="224">IF(SUM(Q84:R84)=0,"",SUM(Q84:R84))</f>
        <v>627.56000000000006</v>
      </c>
      <c r="V84" s="6">
        <f t="shared" ref="V84" si="225">IF(U84="","",1)</f>
        <v>1</v>
      </c>
      <c r="X84" s="60" t="str">
        <f t="shared" si="183"/>
        <v>Gavin Barnick</v>
      </c>
      <c r="Y84" s="46"/>
      <c r="Z84" s="76"/>
      <c r="AB84" s="82"/>
      <c r="AC84" s="45">
        <v>17</v>
      </c>
      <c r="AD84" s="60" t="s">
        <v>197</v>
      </c>
      <c r="AF84" s="45"/>
      <c r="AG84" s="1"/>
      <c r="AH84" s="1"/>
      <c r="AI84" s="1"/>
      <c r="AJ84" s="46"/>
      <c r="AK84" s="108"/>
      <c r="AL84" s="62" t="s">
        <v>7</v>
      </c>
      <c r="AM84" s="62">
        <v>618.9</v>
      </c>
      <c r="AN84" s="62">
        <v>622.29999999999995</v>
      </c>
      <c r="AO84" s="62">
        <v>623</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v>622.29999999999995</v>
      </c>
      <c r="BM84" s="62">
        <v>623.1</v>
      </c>
      <c r="BN84" s="62" t="s">
        <v>7</v>
      </c>
      <c r="BO84" s="62" t="s">
        <v>7</v>
      </c>
      <c r="BP84" s="62" t="s">
        <v>7</v>
      </c>
      <c r="BQ84" s="62" t="s">
        <v>7</v>
      </c>
      <c r="BR84" s="62" t="s">
        <v>7</v>
      </c>
      <c r="BS84" s="62" t="s">
        <v>7</v>
      </c>
      <c r="BT84" s="62" t="s">
        <v>7</v>
      </c>
      <c r="BU84" s="62" t="s">
        <v>7</v>
      </c>
      <c r="BV84" s="62" t="s">
        <v>7</v>
      </c>
      <c r="BW84" s="62" t="s">
        <v>7</v>
      </c>
      <c r="BX84" s="62">
        <v>627.9</v>
      </c>
      <c r="BY84" s="62">
        <v>630</v>
      </c>
      <c r="BZ84" s="62">
        <v>627.20000000000005</v>
      </c>
      <c r="CA84" s="62">
        <v>625.1</v>
      </c>
      <c r="CB84" s="62" t="s">
        <v>7</v>
      </c>
      <c r="CC84" s="62" t="s">
        <v>7</v>
      </c>
      <c r="CD84" s="62">
        <v>626.1</v>
      </c>
      <c r="CE84" s="62" t="s">
        <v>7</v>
      </c>
      <c r="CF84" s="62" t="s">
        <v>7</v>
      </c>
      <c r="CG84" s="62" t="s">
        <v>7</v>
      </c>
      <c r="CH84" s="62" t="s">
        <v>7</v>
      </c>
      <c r="CI84" s="62" t="s">
        <v>7</v>
      </c>
      <c r="CJ84" s="62">
        <v>626.6</v>
      </c>
      <c r="CK84" s="62">
        <v>625.29999999999995</v>
      </c>
      <c r="CL84" s="62">
        <v>624.6</v>
      </c>
      <c r="CM84" s="62" t="s">
        <v>7</v>
      </c>
      <c r="CN84" s="62" t="s">
        <v>7</v>
      </c>
      <c r="CO84" s="62" t="s">
        <v>7</v>
      </c>
      <c r="CP84" s="62" t="s">
        <v>7</v>
      </c>
      <c r="CQ84" s="62" t="s">
        <v>7</v>
      </c>
      <c r="CR84" s="62" t="s">
        <v>7</v>
      </c>
      <c r="CS84" s="62" t="s">
        <v>7</v>
      </c>
      <c r="CT84" s="62" t="s">
        <v>7</v>
      </c>
      <c r="CU84" s="62" t="s">
        <v>7</v>
      </c>
      <c r="CV84" s="62" t="s">
        <v>7</v>
      </c>
      <c r="CW84" s="62" t="s">
        <v>7</v>
      </c>
      <c r="CX84" s="117"/>
      <c r="CY84" s="60" t="str">
        <f>IF(AD84="Athlete Name","",AD84)</f>
        <v>Gavin Barnick</v>
      </c>
      <c r="CZ84" s="46">
        <v>22</v>
      </c>
      <c r="DA84" s="88"/>
    </row>
    <row r="85" spans="2:105" x14ac:dyDescent="0.35">
      <c r="B85" s="71"/>
      <c r="C85" s="314"/>
      <c r="D85" s="212"/>
      <c r="E85" s="213"/>
      <c r="F85" s="223"/>
      <c r="G85" s="214"/>
      <c r="H85" s="202"/>
      <c r="I85" s="223" t="str">
        <f>IF(SUM(AF85:AJ85)=0,"",SUM(AF85:AJ85))</f>
        <v/>
      </c>
      <c r="J85" s="227" t="s">
        <v>12</v>
      </c>
      <c r="K85" s="45" t="str">
        <f>IFERROR(LARGE((AL85:CW85),1),"")</f>
        <v/>
      </c>
      <c r="L85" s="1" t="str">
        <f>IFERROR(LARGE((AL85:CW85),2),"")</f>
        <v/>
      </c>
      <c r="M85" s="1" t="str">
        <f>IFERROR(LARGE((AL85:CW85),3),"")</f>
        <v/>
      </c>
      <c r="N85" s="1" t="str">
        <f>IFERROR(LARGE((AL85:CW85),4),"")</f>
        <v/>
      </c>
      <c r="O85" s="46" t="str">
        <f>IFERROR(LARGE((AL85:CW85),5),"")</f>
        <v/>
      </c>
      <c r="P85" s="1"/>
      <c r="Q85" s="56"/>
      <c r="R85" s="57"/>
      <c r="T85" s="5">
        <f t="shared" ref="T85" si="226">IF(U84="","",1)</f>
        <v>1</v>
      </c>
      <c r="U85" s="126">
        <f t="shared" ref="U85" si="227">IF(U84="","",1)</f>
        <v>1</v>
      </c>
      <c r="V85" s="6">
        <f t="shared" ref="V85" si="228">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45" t="s">
        <v>12</v>
      </c>
      <c r="CW85" s="45" t="s">
        <v>12</v>
      </c>
      <c r="CX85" s="117"/>
      <c r="CY85" s="60"/>
      <c r="CZ85" s="46"/>
      <c r="DA85" s="88"/>
    </row>
    <row r="86" spans="2:105" s="39" customFormat="1" ht="8.5" customHeight="1" thickBot="1" x14ac:dyDescent="0.4">
      <c r="B86" s="102"/>
      <c r="C86" s="315"/>
      <c r="D86" s="215"/>
      <c r="E86" s="216"/>
      <c r="F86" s="224"/>
      <c r="G86" s="217"/>
      <c r="H86" s="228"/>
      <c r="I86" s="229"/>
      <c r="J86" s="228"/>
      <c r="K86" s="96"/>
      <c r="L86" s="93"/>
      <c r="M86" s="93"/>
      <c r="N86" s="93"/>
      <c r="O86" s="94"/>
      <c r="Q86" s="112"/>
      <c r="R86" s="113"/>
      <c r="T86" s="110">
        <f t="shared" ref="T86" si="229">IF(U84="","",1)</f>
        <v>1</v>
      </c>
      <c r="U86" s="93">
        <f t="shared" ref="U86" si="230">IF(U84="","",1)</f>
        <v>1</v>
      </c>
      <c r="V86" s="109">
        <f t="shared" ref="V86" si="231">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2"/>
      <c r="CX86" s="118"/>
      <c r="CY86" s="146"/>
      <c r="CZ86" s="97"/>
      <c r="DA86" s="105"/>
    </row>
    <row r="87" spans="2:105" ht="8.5" customHeight="1" thickTop="1" x14ac:dyDescent="0.35">
      <c r="B87" s="71"/>
      <c r="C87" s="314"/>
      <c r="D87" s="212"/>
      <c r="E87" s="213"/>
      <c r="F87" s="223"/>
      <c r="G87" s="214"/>
      <c r="H87" s="202"/>
      <c r="I87" s="223"/>
      <c r="J87" s="202"/>
      <c r="K87" s="45"/>
      <c r="L87" s="1"/>
      <c r="M87" s="1"/>
      <c r="N87" s="1"/>
      <c r="O87" s="46"/>
      <c r="P87" s="1"/>
      <c r="Q87" s="56"/>
      <c r="R87" s="57"/>
      <c r="T87" s="5">
        <f t="shared" ref="T87" si="232">IF(U88="","",1)</f>
        <v>1</v>
      </c>
      <c r="U87" s="1">
        <f t="shared" ref="U87" si="233">IF(U88="","",1)</f>
        <v>1</v>
      </c>
      <c r="V87" s="6">
        <f t="shared" ref="V87" si="234">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2"/>
      <c r="CX87" s="117"/>
      <c r="CY87" s="149"/>
      <c r="CZ87" s="46"/>
      <c r="DA87" s="88"/>
    </row>
    <row r="88" spans="2:105" x14ac:dyDescent="0.35">
      <c r="B88" s="71"/>
      <c r="C88" s="314">
        <f t="shared" si="193"/>
        <v>18</v>
      </c>
      <c r="D88" s="212" t="str">
        <f t="shared" si="193"/>
        <v>Max Duncan</v>
      </c>
      <c r="E88" s="213"/>
      <c r="F88" s="223">
        <f>IF(COUNT(AL88:CW88)=0,"", COUNT(AL88:CW88))</f>
        <v>12</v>
      </c>
      <c r="G88" s="214">
        <f t="shared" si="222"/>
        <v>5</v>
      </c>
      <c r="H88" s="202"/>
      <c r="I88" s="223"/>
      <c r="J88" s="227" t="s">
        <v>7</v>
      </c>
      <c r="K88" s="45">
        <f>IFERROR(LARGE((AL88:CW88),1),"")</f>
        <v>624.79999999999995</v>
      </c>
      <c r="L88" s="1">
        <f>IFERROR(LARGE((AL88:CW88),2),"")</f>
        <v>624.1</v>
      </c>
      <c r="M88" s="1">
        <f>IFERROR(LARGE((AL88:CW88),3),"")</f>
        <v>621.70000000000005</v>
      </c>
      <c r="N88" s="1">
        <f>IFERROR(LARGE((AL88:CW88),4),"")</f>
        <v>620.6</v>
      </c>
      <c r="O88" s="46">
        <f>IFERROR(LARGE((AL88:CW88),5),"")</f>
        <v>620.5</v>
      </c>
      <c r="P88" s="1"/>
      <c r="Q88" s="56">
        <f t="shared" si="195"/>
        <v>622.34</v>
      </c>
      <c r="R88" s="57" t="str">
        <f t="shared" si="196"/>
        <v/>
      </c>
      <c r="T88" s="5">
        <f t="shared" ref="T88" si="235">IF(U88="","",1)</f>
        <v>1</v>
      </c>
      <c r="U88" s="4">
        <f t="shared" ref="U88" si="236">IF(SUM(Q88:R88)=0,"",SUM(Q88:R88))</f>
        <v>622.34</v>
      </c>
      <c r="V88" s="6">
        <f t="shared" ref="V88" si="237">IF(U88="","",1)</f>
        <v>1</v>
      </c>
      <c r="X88" s="60" t="str">
        <f t="shared" si="183"/>
        <v>Max Duncan</v>
      </c>
      <c r="Y88" s="46"/>
      <c r="Z88" s="76"/>
      <c r="AB88" s="82"/>
      <c r="AC88" s="45">
        <v>18</v>
      </c>
      <c r="AD88" s="60" t="s">
        <v>202</v>
      </c>
      <c r="AF88" s="45"/>
      <c r="AG88" s="1"/>
      <c r="AH88" s="1"/>
      <c r="AI88" s="1"/>
      <c r="AJ88" s="46"/>
      <c r="AK88" s="108"/>
      <c r="AL88" s="62" t="s">
        <v>7</v>
      </c>
      <c r="AM88" s="62">
        <v>614</v>
      </c>
      <c r="AN88" s="62">
        <v>619.29999999999995</v>
      </c>
      <c r="AO88" s="62">
        <v>618.79999999999995</v>
      </c>
      <c r="AP88" s="62">
        <v>620.5</v>
      </c>
      <c r="AQ88" s="62" t="s">
        <v>7</v>
      </c>
      <c r="AR88" s="62" t="s">
        <v>7</v>
      </c>
      <c r="AS88" s="62" t="s">
        <v>7</v>
      </c>
      <c r="AT88" s="62" t="s">
        <v>7</v>
      </c>
      <c r="AU88" s="62" t="s">
        <v>7</v>
      </c>
      <c r="AV88" s="62" t="s">
        <v>7</v>
      </c>
      <c r="AW88" s="62" t="s">
        <v>7</v>
      </c>
      <c r="AX88" s="62" t="s">
        <v>7</v>
      </c>
      <c r="AY88" s="62" t="s">
        <v>7</v>
      </c>
      <c r="AZ88" s="62">
        <v>613.1</v>
      </c>
      <c r="BA88" s="62" t="s">
        <v>7</v>
      </c>
      <c r="BB88" s="62" t="s">
        <v>7</v>
      </c>
      <c r="BC88" s="62" t="s">
        <v>7</v>
      </c>
      <c r="BD88" s="62" t="s">
        <v>7</v>
      </c>
      <c r="BE88" s="62" t="s">
        <v>7</v>
      </c>
      <c r="BF88" s="62" t="s">
        <v>7</v>
      </c>
      <c r="BG88" s="62" t="s">
        <v>7</v>
      </c>
      <c r="BH88" s="62" t="s">
        <v>7</v>
      </c>
      <c r="BI88" s="62" t="s">
        <v>7</v>
      </c>
      <c r="BJ88" s="62" t="s">
        <v>7</v>
      </c>
      <c r="BK88" s="62" t="s">
        <v>7</v>
      </c>
      <c r="BL88" s="62">
        <v>612.79999999999995</v>
      </c>
      <c r="BM88" s="62">
        <v>621.70000000000005</v>
      </c>
      <c r="BN88" s="62" t="s">
        <v>7</v>
      </c>
      <c r="BO88" s="62" t="s">
        <v>7</v>
      </c>
      <c r="BP88" s="62" t="s">
        <v>7</v>
      </c>
      <c r="BQ88" s="62" t="s">
        <v>7</v>
      </c>
      <c r="BR88" s="62" t="s">
        <v>7</v>
      </c>
      <c r="BS88" s="62">
        <v>619.29999999999995</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v>624.1</v>
      </c>
      <c r="CK88" s="62">
        <v>619.6</v>
      </c>
      <c r="CL88" s="62" t="s">
        <v>7</v>
      </c>
      <c r="CM88" s="62" t="s">
        <v>7</v>
      </c>
      <c r="CN88" s="62" t="s">
        <v>7</v>
      </c>
      <c r="CO88" s="62" t="s">
        <v>7</v>
      </c>
      <c r="CP88" s="62" t="s">
        <v>7</v>
      </c>
      <c r="CQ88" s="62">
        <v>620.6</v>
      </c>
      <c r="CR88" s="62">
        <v>624.79999999999995</v>
      </c>
      <c r="CS88" s="62" t="s">
        <v>7</v>
      </c>
      <c r="CT88" s="62" t="s">
        <v>7</v>
      </c>
      <c r="CU88" s="62" t="s">
        <v>7</v>
      </c>
      <c r="CV88" s="62" t="s">
        <v>7</v>
      </c>
      <c r="CW88" s="62" t="s">
        <v>7</v>
      </c>
      <c r="CX88" s="117"/>
      <c r="CY88" s="60" t="str">
        <f>IF(AD88="Athlete Name","",AD88)</f>
        <v>Max Duncan</v>
      </c>
      <c r="CZ88" s="46">
        <v>23</v>
      </c>
      <c r="DA88" s="88"/>
    </row>
    <row r="89" spans="2:105" x14ac:dyDescent="0.35">
      <c r="B89" s="71"/>
      <c r="C89" s="314"/>
      <c r="D89" s="212"/>
      <c r="E89" s="213"/>
      <c r="F89" s="223"/>
      <c r="G89" s="214"/>
      <c r="H89" s="202"/>
      <c r="I89" s="223" t="str">
        <f>IF(SUM(AF89:AJ89)=0,"",SUM(AF89:AJ89))</f>
        <v/>
      </c>
      <c r="J89" s="227" t="s">
        <v>12</v>
      </c>
      <c r="K89" s="45" t="str">
        <f>IFERROR(LARGE((AL89:CW89),1),"")</f>
        <v/>
      </c>
      <c r="L89" s="1" t="str">
        <f>IFERROR(LARGE((AL89:CW89),2),"")</f>
        <v/>
      </c>
      <c r="M89" s="1" t="str">
        <f>IFERROR(LARGE((AL89:CW89),3),"")</f>
        <v/>
      </c>
      <c r="N89" s="1" t="str">
        <f>IFERROR(LARGE((AL89:CW89),4),"")</f>
        <v/>
      </c>
      <c r="O89" s="46" t="str">
        <f>IFERROR(LARGE((AL89:CW89),5),"")</f>
        <v/>
      </c>
      <c r="P89" s="1"/>
      <c r="Q89" s="56"/>
      <c r="R89" s="57"/>
      <c r="T89" s="5">
        <f t="shared" ref="T89" si="238">IF(U88="","",1)</f>
        <v>1</v>
      </c>
      <c r="U89" s="126">
        <f t="shared" ref="U89" si="239">IF(U88="","",1)</f>
        <v>1</v>
      </c>
      <c r="V89" s="6">
        <f t="shared" ref="V89" si="240">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45" t="s">
        <v>12</v>
      </c>
      <c r="CW89" s="45" t="s">
        <v>12</v>
      </c>
      <c r="CX89" s="117"/>
      <c r="CY89" s="60"/>
      <c r="CZ89" s="46"/>
      <c r="DA89" s="88"/>
    </row>
    <row r="90" spans="2:105" s="39" customFormat="1" ht="8.5" customHeight="1" thickBot="1" x14ac:dyDescent="0.4">
      <c r="B90" s="102"/>
      <c r="C90" s="315"/>
      <c r="D90" s="215"/>
      <c r="E90" s="216"/>
      <c r="F90" s="224"/>
      <c r="G90" s="217"/>
      <c r="H90" s="228"/>
      <c r="I90" s="229"/>
      <c r="J90" s="228"/>
      <c r="K90" s="96"/>
      <c r="L90" s="93"/>
      <c r="M90" s="93"/>
      <c r="N90" s="93"/>
      <c r="O90" s="94"/>
      <c r="Q90" s="112"/>
      <c r="R90" s="113"/>
      <c r="T90" s="110">
        <f t="shared" ref="T90" si="241">IF(U88="","",1)</f>
        <v>1</v>
      </c>
      <c r="U90" s="93">
        <f t="shared" ref="U90" si="242">IF(U88="","",1)</f>
        <v>1</v>
      </c>
      <c r="V90" s="109">
        <f t="shared" ref="V90" si="243">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6"/>
      <c r="CX90" s="118"/>
      <c r="CY90" s="158"/>
      <c r="CZ90" s="97"/>
      <c r="DA90" s="105"/>
    </row>
    <row r="91" spans="2:105" ht="8.5" customHeight="1" thickTop="1" x14ac:dyDescent="0.35">
      <c r="B91" s="71"/>
      <c r="C91" s="314"/>
      <c r="D91" s="212"/>
      <c r="E91" s="213"/>
      <c r="F91" s="223"/>
      <c r="G91" s="214"/>
      <c r="H91" s="202"/>
      <c r="I91" s="223"/>
      <c r="J91" s="202"/>
      <c r="K91" s="45"/>
      <c r="L91" s="1"/>
      <c r="M91" s="1"/>
      <c r="N91" s="1"/>
      <c r="O91" s="46"/>
      <c r="P91" s="1"/>
      <c r="Q91" s="56"/>
      <c r="R91" s="57"/>
      <c r="T91" s="5">
        <f t="shared" ref="T91" si="244">IF(U92="","",1)</f>
        <v>1</v>
      </c>
      <c r="U91" s="1">
        <f t="shared" ref="U91" si="245">IF(U92="","",1)</f>
        <v>1</v>
      </c>
      <c r="V91" s="6">
        <f t="shared" ref="V91" si="246">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5"/>
      <c r="CX91" s="117"/>
      <c r="CY91" s="134"/>
      <c r="CZ91" s="46"/>
      <c r="DA91" s="88"/>
    </row>
    <row r="92" spans="2:105" x14ac:dyDescent="0.35">
      <c r="B92" s="71"/>
      <c r="C92" s="314">
        <f t="shared" si="193"/>
        <v>19</v>
      </c>
      <c r="D92" s="212" t="str">
        <f t="shared" si="193"/>
        <v>Mitchell Nelson</v>
      </c>
      <c r="E92" s="213"/>
      <c r="F92" s="223">
        <f>IF(COUNT(AL92:CW92)=0,"", COUNT(AL92:CW92))</f>
        <v>1</v>
      </c>
      <c r="G92" s="214">
        <f t="shared" si="222"/>
        <v>1</v>
      </c>
      <c r="H92" s="202"/>
      <c r="I92" s="223"/>
      <c r="J92" s="227" t="s">
        <v>7</v>
      </c>
      <c r="K92" s="45">
        <f>IFERROR(LARGE((AL92:CW92),1),"")</f>
        <v>623.5</v>
      </c>
      <c r="L92" s="1" t="str">
        <f>IFERROR(LARGE((AL92:CW92),2),"")</f>
        <v/>
      </c>
      <c r="M92" s="1" t="str">
        <f>IFERROR(LARGE((AL92:CW92),3),"")</f>
        <v/>
      </c>
      <c r="N92" s="1" t="str">
        <f>IFERROR(LARGE((AL92:CW92),4),"")</f>
        <v/>
      </c>
      <c r="O92" s="46" t="str">
        <f>IFERROR(LARGE((AL92:CW92),5),"")</f>
        <v/>
      </c>
      <c r="P92" s="1"/>
      <c r="Q92" s="56">
        <f t="shared" si="195"/>
        <v>623.5</v>
      </c>
      <c r="R92" s="57" t="str">
        <f t="shared" si="196"/>
        <v/>
      </c>
      <c r="T92" s="5">
        <f t="shared" ref="T92" si="247">IF(U92="","",1)</f>
        <v>1</v>
      </c>
      <c r="U92" s="4">
        <f t="shared" ref="U92" si="248">IF(SUM(Q92:R92)=0,"",SUM(Q92:R92))</f>
        <v>623.5</v>
      </c>
      <c r="V92" s="6">
        <f t="shared" ref="V92" si="249">IF(U92="","",1)</f>
        <v>1</v>
      </c>
      <c r="X92" s="60" t="str">
        <f t="shared" si="183"/>
        <v>Mitchell Nelson</v>
      </c>
      <c r="Y92" s="46"/>
      <c r="Z92" s="76"/>
      <c r="AB92" s="82"/>
      <c r="AC92" s="45">
        <v>19</v>
      </c>
      <c r="AD92" s="60" t="s">
        <v>245</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v>623.5</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62" t="s">
        <v>7</v>
      </c>
      <c r="CO92" s="62" t="s">
        <v>7</v>
      </c>
      <c r="CP92" s="62" t="s">
        <v>7</v>
      </c>
      <c r="CQ92" s="62" t="s">
        <v>7</v>
      </c>
      <c r="CR92" s="62" t="s">
        <v>7</v>
      </c>
      <c r="CS92" s="62" t="s">
        <v>7</v>
      </c>
      <c r="CT92" s="62" t="s">
        <v>7</v>
      </c>
      <c r="CU92" s="62" t="s">
        <v>7</v>
      </c>
      <c r="CV92" s="62" t="s">
        <v>7</v>
      </c>
      <c r="CW92" s="62" t="s">
        <v>7</v>
      </c>
      <c r="CX92" s="117"/>
      <c r="CY92" s="60" t="str">
        <f>IF(AD92="Athlete Name","",AD92)</f>
        <v>Mitchell Nelson</v>
      </c>
      <c r="CZ92" s="46">
        <v>24</v>
      </c>
      <c r="DA92" s="88"/>
    </row>
    <row r="93" spans="2:105" x14ac:dyDescent="0.35">
      <c r="B93" s="71"/>
      <c r="C93" s="314"/>
      <c r="D93" s="212"/>
      <c r="E93" s="213"/>
      <c r="F93" s="223"/>
      <c r="G93" s="214"/>
      <c r="H93" s="202"/>
      <c r="I93" s="223" t="str">
        <f>IF(SUM(AF93:AJ93)=0,"",SUM(AF93:AJ93))</f>
        <v/>
      </c>
      <c r="J93" s="227" t="s">
        <v>12</v>
      </c>
      <c r="K93" s="45" t="str">
        <f>IFERROR(LARGE((AL93:CW93),1),"")</f>
        <v/>
      </c>
      <c r="L93" s="1" t="str">
        <f>IFERROR(LARGE((AL93:CW93),2),"")</f>
        <v/>
      </c>
      <c r="M93" s="1" t="str">
        <f>IFERROR(LARGE((AL93:CW93),3),"")</f>
        <v/>
      </c>
      <c r="N93" s="1" t="str">
        <f>IFERROR(LARGE((AL93:CW93),4),"")</f>
        <v/>
      </c>
      <c r="O93" s="46" t="str">
        <f>IFERROR(LARGE((AL93:CW93),5),"")</f>
        <v/>
      </c>
      <c r="P93" s="1"/>
      <c r="Q93" s="56"/>
      <c r="R93" s="57"/>
      <c r="T93" s="5">
        <f t="shared" ref="T93" si="250">IF(U92="","",1)</f>
        <v>1</v>
      </c>
      <c r="U93" s="126">
        <f t="shared" ref="U93" si="251">IF(U92="","",1)</f>
        <v>1</v>
      </c>
      <c r="V93" s="6">
        <f t="shared" ref="V93" si="252">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45" t="s">
        <v>12</v>
      </c>
      <c r="CW93" s="45" t="s">
        <v>12</v>
      </c>
      <c r="CX93" s="117"/>
      <c r="CY93" s="60"/>
      <c r="CZ93" s="46"/>
      <c r="DA93" s="88"/>
    </row>
    <row r="94" spans="2:105" s="39" customFormat="1" ht="8.5" customHeight="1" thickBot="1" x14ac:dyDescent="0.4">
      <c r="B94" s="102"/>
      <c r="C94" s="315"/>
      <c r="D94" s="215"/>
      <c r="E94" s="216"/>
      <c r="F94" s="224"/>
      <c r="G94" s="217"/>
      <c r="H94" s="228"/>
      <c r="I94" s="229"/>
      <c r="J94" s="228"/>
      <c r="K94" s="96"/>
      <c r="L94" s="93"/>
      <c r="M94" s="93"/>
      <c r="N94" s="93"/>
      <c r="O94" s="94"/>
      <c r="Q94" s="112"/>
      <c r="R94" s="113"/>
      <c r="T94" s="110">
        <f t="shared" ref="T94" si="253">IF(U92="","",1)</f>
        <v>1</v>
      </c>
      <c r="U94" s="93">
        <f t="shared" ref="U94" si="254">IF(U92="","",1)</f>
        <v>1</v>
      </c>
      <c r="V94" s="109">
        <f t="shared" ref="V94" si="255">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2"/>
      <c r="CX94" s="118"/>
      <c r="CY94" s="146"/>
      <c r="CZ94" s="97"/>
      <c r="DA94" s="105"/>
    </row>
    <row r="95" spans="2:105" ht="8.5" customHeight="1" thickTop="1" x14ac:dyDescent="0.35">
      <c r="B95" s="71"/>
      <c r="C95" s="314"/>
      <c r="D95" s="212"/>
      <c r="E95" s="213"/>
      <c r="F95" s="223"/>
      <c r="G95" s="214"/>
      <c r="H95" s="202"/>
      <c r="I95" s="223"/>
      <c r="J95" s="202"/>
      <c r="K95" s="45"/>
      <c r="L95" s="1"/>
      <c r="M95" s="1"/>
      <c r="N95" s="1"/>
      <c r="O95" s="46"/>
      <c r="P95" s="1"/>
      <c r="Q95" s="56"/>
      <c r="R95" s="57"/>
      <c r="T95" s="5">
        <f t="shared" ref="T95" si="256">IF(U96="","",1)</f>
        <v>1</v>
      </c>
      <c r="U95" s="1">
        <f t="shared" ref="U95" si="257">IF(U96="","",1)</f>
        <v>1</v>
      </c>
      <c r="V95" s="6">
        <f t="shared" ref="V95" si="258">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2"/>
      <c r="CX95" s="117"/>
      <c r="CY95" s="149"/>
      <c r="CZ95" s="46"/>
      <c r="DA95" s="88"/>
    </row>
    <row r="96" spans="2:105" x14ac:dyDescent="0.35">
      <c r="B96" s="71"/>
      <c r="C96" s="314">
        <f t="shared" si="193"/>
        <v>20</v>
      </c>
      <c r="D96" s="212" t="str">
        <f t="shared" si="193"/>
        <v>Richard Clark</v>
      </c>
      <c r="E96" s="213"/>
      <c r="F96" s="223">
        <f>IF(COUNT(AL96:CW96)=0,"", COUNT(AL96:CW96))</f>
        <v>6</v>
      </c>
      <c r="G96" s="214">
        <f t="shared" si="222"/>
        <v>5</v>
      </c>
      <c r="H96" s="202"/>
      <c r="I96" s="223"/>
      <c r="J96" s="227" t="s">
        <v>7</v>
      </c>
      <c r="K96" s="45">
        <f>IFERROR(LARGE((AL96:CW96),1),"")</f>
        <v>627.20000000000005</v>
      </c>
      <c r="L96" s="1">
        <f>IFERROR(LARGE((AL96:CW96),2),"")</f>
        <v>626</v>
      </c>
      <c r="M96" s="1">
        <f>IFERROR(LARGE((AL96:CW96),3),"")</f>
        <v>624</v>
      </c>
      <c r="N96" s="1">
        <f>IFERROR(LARGE((AL96:CW96),4),"")</f>
        <v>623.4</v>
      </c>
      <c r="O96" s="46">
        <f>IFERROR(LARGE((AL96:CW96),5),"")</f>
        <v>623.1</v>
      </c>
      <c r="P96" s="1"/>
      <c r="Q96" s="56">
        <f t="shared" si="195"/>
        <v>624.74</v>
      </c>
      <c r="R96" s="57" t="str">
        <f t="shared" si="196"/>
        <v/>
      </c>
      <c r="T96" s="5">
        <f t="shared" ref="T96" si="259">IF(U96="","",1)</f>
        <v>1</v>
      </c>
      <c r="U96" s="4">
        <f t="shared" ref="U96" si="260">IF(SUM(Q96:R96)=0,"",SUM(Q96:R96))</f>
        <v>624.74</v>
      </c>
      <c r="V96" s="6">
        <f t="shared" ref="V96" si="261">IF(U96="","",1)</f>
        <v>1</v>
      </c>
      <c r="X96" s="60" t="str">
        <f t="shared" si="183"/>
        <v>Richard Clark</v>
      </c>
      <c r="Y96" s="46"/>
      <c r="Z96" s="76"/>
      <c r="AB96" s="82"/>
      <c r="AC96" s="45">
        <v>20</v>
      </c>
      <c r="AD96" s="60" t="s">
        <v>199</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v>623.1</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v>621.6</v>
      </c>
      <c r="BY96" s="62">
        <v>627.20000000000005</v>
      </c>
      <c r="BZ96" s="62" t="s">
        <v>7</v>
      </c>
      <c r="CA96" s="62" t="s">
        <v>7</v>
      </c>
      <c r="CB96" s="62" t="s">
        <v>7</v>
      </c>
      <c r="CC96" s="62" t="s">
        <v>7</v>
      </c>
      <c r="CD96" s="62" t="s">
        <v>7</v>
      </c>
      <c r="CE96" s="62" t="s">
        <v>7</v>
      </c>
      <c r="CF96" s="62" t="s">
        <v>7</v>
      </c>
      <c r="CG96" s="62">
        <v>626</v>
      </c>
      <c r="CH96" s="62" t="s">
        <v>7</v>
      </c>
      <c r="CI96" s="62" t="s">
        <v>7</v>
      </c>
      <c r="CJ96" s="62">
        <v>623.4</v>
      </c>
      <c r="CK96" s="62">
        <v>624</v>
      </c>
      <c r="CL96" s="62" t="s">
        <v>7</v>
      </c>
      <c r="CM96" s="62" t="s">
        <v>7</v>
      </c>
      <c r="CN96" s="62" t="s">
        <v>7</v>
      </c>
      <c r="CO96" s="62" t="s">
        <v>7</v>
      </c>
      <c r="CP96" s="62" t="s">
        <v>7</v>
      </c>
      <c r="CQ96" s="62" t="s">
        <v>7</v>
      </c>
      <c r="CR96" s="62" t="s">
        <v>7</v>
      </c>
      <c r="CS96" s="62" t="s">
        <v>7</v>
      </c>
      <c r="CT96" s="62" t="s">
        <v>7</v>
      </c>
      <c r="CU96" s="62" t="s">
        <v>7</v>
      </c>
      <c r="CV96" s="62" t="s">
        <v>7</v>
      </c>
      <c r="CW96" s="62" t="s">
        <v>7</v>
      </c>
      <c r="CX96" s="117"/>
      <c r="CY96" s="60" t="str">
        <f>IF(AD96="Athlete Name","",AD96)</f>
        <v>Richard Clark</v>
      </c>
      <c r="CZ96" s="46">
        <v>25</v>
      </c>
      <c r="DA96" s="88"/>
    </row>
    <row r="97" spans="2:105" x14ac:dyDescent="0.35">
      <c r="B97" s="71"/>
      <c r="C97" s="314"/>
      <c r="D97" s="212"/>
      <c r="E97" s="213"/>
      <c r="F97" s="223"/>
      <c r="G97" s="214"/>
      <c r="H97" s="202"/>
      <c r="I97" s="223" t="str">
        <f>IF(SUM(AF97:AJ97)=0,"",SUM(AF97:AJ97))</f>
        <v/>
      </c>
      <c r="J97" s="227" t="s">
        <v>12</v>
      </c>
      <c r="K97" s="45" t="str">
        <f>IFERROR(LARGE((AL97:CW97),1),"")</f>
        <v/>
      </c>
      <c r="L97" s="1" t="str">
        <f>IFERROR(LARGE((AL97:CW97),2),"")</f>
        <v/>
      </c>
      <c r="M97" s="1" t="str">
        <f>IFERROR(LARGE((AL97:CW97),3),"")</f>
        <v/>
      </c>
      <c r="N97" s="1" t="str">
        <f>IFERROR(LARGE((AL97:CW97),4),"")</f>
        <v/>
      </c>
      <c r="O97" s="46" t="str">
        <f>IFERROR(LARGE((AL97:CW97),5),"")</f>
        <v/>
      </c>
      <c r="P97" s="1"/>
      <c r="Q97" s="56"/>
      <c r="R97" s="57"/>
      <c r="T97" s="5">
        <f t="shared" ref="T97" si="262">IF(U96="","",1)</f>
        <v>1</v>
      </c>
      <c r="U97" s="126">
        <f t="shared" ref="U97" si="263">IF(U96="","",1)</f>
        <v>1</v>
      </c>
      <c r="V97" s="6">
        <f t="shared" ref="V97" si="264">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45" t="s">
        <v>12</v>
      </c>
      <c r="CW97" s="45" t="s">
        <v>12</v>
      </c>
      <c r="CX97" s="117"/>
      <c r="CY97" s="60"/>
      <c r="CZ97" s="46"/>
      <c r="DA97" s="88"/>
    </row>
    <row r="98" spans="2:105" s="39" customFormat="1" ht="8.5" customHeight="1" thickBot="1" x14ac:dyDescent="0.4">
      <c r="B98" s="102"/>
      <c r="C98" s="315"/>
      <c r="D98" s="215"/>
      <c r="E98" s="216"/>
      <c r="F98" s="224"/>
      <c r="G98" s="217"/>
      <c r="H98" s="228"/>
      <c r="I98" s="229"/>
      <c r="J98" s="228"/>
      <c r="K98" s="96"/>
      <c r="L98" s="93"/>
      <c r="M98" s="93"/>
      <c r="N98" s="93"/>
      <c r="O98" s="94"/>
      <c r="Q98" s="112"/>
      <c r="R98" s="113"/>
      <c r="T98" s="110">
        <f t="shared" ref="T98" si="265">IF(U96="","",1)</f>
        <v>1</v>
      </c>
      <c r="U98" s="93">
        <f t="shared" ref="U98" si="266">IF(U96="","",1)</f>
        <v>1</v>
      </c>
      <c r="V98" s="109">
        <f t="shared" ref="V98" si="267">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6"/>
      <c r="CX98" s="118"/>
      <c r="CY98" s="158"/>
      <c r="CZ98" s="97"/>
      <c r="DA98" s="105"/>
    </row>
    <row r="99" spans="2:105" ht="8.5" customHeight="1" thickTop="1" x14ac:dyDescent="0.35">
      <c r="B99" s="71"/>
      <c r="C99" s="314"/>
      <c r="D99" s="212"/>
      <c r="E99" s="213"/>
      <c r="F99" s="223"/>
      <c r="G99" s="214"/>
      <c r="H99" s="202"/>
      <c r="I99" s="223"/>
      <c r="J99" s="202"/>
      <c r="K99" s="45"/>
      <c r="L99" s="1"/>
      <c r="M99" s="1"/>
      <c r="N99" s="1"/>
      <c r="O99" s="46"/>
      <c r="P99" s="1"/>
      <c r="Q99" s="56"/>
      <c r="R99" s="57"/>
      <c r="T99" s="5">
        <f t="shared" ref="T99" si="268">IF(U100="","",1)</f>
        <v>1</v>
      </c>
      <c r="U99" s="1">
        <f t="shared" ref="U99" si="269">IF(U100="","",1)</f>
        <v>1</v>
      </c>
      <c r="V99" s="6">
        <f t="shared" ref="V99" si="270">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5"/>
      <c r="CX99" s="117"/>
      <c r="CY99" s="134"/>
      <c r="CZ99" s="46"/>
      <c r="DA99" s="88"/>
    </row>
    <row r="100" spans="2:105" x14ac:dyDescent="0.35">
      <c r="B100" s="71"/>
      <c r="C100" s="314">
        <f t="shared" si="193"/>
        <v>21</v>
      </c>
      <c r="D100" s="212" t="str">
        <f t="shared" si="193"/>
        <v>Jared Eddy</v>
      </c>
      <c r="E100" s="213"/>
      <c r="F100" s="223">
        <f>IF(COUNT(AL100:CW100)=0,"", COUNT(AL100:CW100))</f>
        <v>14</v>
      </c>
      <c r="G100" s="214">
        <f t="shared" si="222"/>
        <v>5</v>
      </c>
      <c r="H100" s="202"/>
      <c r="I100" s="223"/>
      <c r="J100" s="227" t="s">
        <v>7</v>
      </c>
      <c r="K100" s="45">
        <f>IFERROR(LARGE((AL100:CW100),1),"")</f>
        <v>628.79999999999995</v>
      </c>
      <c r="L100" s="1">
        <f>IFERROR(LARGE((AL100:CW100),2),"")</f>
        <v>627.70000000000005</v>
      </c>
      <c r="M100" s="1">
        <f>IFERROR(LARGE((AL100:CW100),3),"")</f>
        <v>627.4</v>
      </c>
      <c r="N100" s="1">
        <f>IFERROR(LARGE((AL100:CW100),4),"")</f>
        <v>626.20000000000005</v>
      </c>
      <c r="O100" s="46">
        <f>IFERROR(LARGE((AL100:CW100),5),"")</f>
        <v>626.1</v>
      </c>
      <c r="P100" s="1"/>
      <c r="Q100" s="56">
        <f t="shared" si="195"/>
        <v>627.24</v>
      </c>
      <c r="R100" s="57" t="str">
        <f t="shared" si="196"/>
        <v/>
      </c>
      <c r="T100" s="5">
        <f t="shared" ref="T100" si="271">IF(U100="","",1)</f>
        <v>1</v>
      </c>
      <c r="U100" s="4">
        <f t="shared" ref="U100" si="272">IF(SUM(Q100:R100)=0,"",SUM(Q100:R100))</f>
        <v>627.24</v>
      </c>
      <c r="V100" s="6">
        <f t="shared" ref="V100" si="273">IF(U100="","",1)</f>
        <v>1</v>
      </c>
      <c r="X100" s="60" t="str">
        <f t="shared" si="183"/>
        <v>Jared Eddy</v>
      </c>
      <c r="Y100" s="46"/>
      <c r="Z100" s="76"/>
      <c r="AB100" s="82"/>
      <c r="AC100" s="45">
        <v>21</v>
      </c>
      <c r="AD100" s="60" t="s">
        <v>247</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v>628.79999999999995</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v>622.4</v>
      </c>
      <c r="BW100" s="62">
        <v>624.6</v>
      </c>
      <c r="BX100" s="62">
        <v>623.5</v>
      </c>
      <c r="BY100" s="62">
        <v>627.4</v>
      </c>
      <c r="BZ100" s="62">
        <v>623.79999999999995</v>
      </c>
      <c r="CA100" s="62">
        <v>626.1</v>
      </c>
      <c r="CB100" s="62">
        <v>626.20000000000005</v>
      </c>
      <c r="CC100" s="62">
        <v>623.79999999999995</v>
      </c>
      <c r="CD100" s="62" t="s">
        <v>7</v>
      </c>
      <c r="CE100" s="62" t="s">
        <v>7</v>
      </c>
      <c r="CF100" s="62">
        <v>627.70000000000005</v>
      </c>
      <c r="CG100" s="62" t="s">
        <v>7</v>
      </c>
      <c r="CH100" s="62" t="s">
        <v>7</v>
      </c>
      <c r="CI100" s="62" t="s">
        <v>7</v>
      </c>
      <c r="CJ100" s="62">
        <v>625.5</v>
      </c>
      <c r="CK100" s="62">
        <v>623.4</v>
      </c>
      <c r="CL100" s="62" t="s">
        <v>7</v>
      </c>
      <c r="CM100" s="62" t="s">
        <v>7</v>
      </c>
      <c r="CN100" s="62">
        <v>621.9</v>
      </c>
      <c r="CO100" s="62">
        <v>623.70000000000005</v>
      </c>
      <c r="CP100" s="62" t="s">
        <v>7</v>
      </c>
      <c r="CQ100" s="62" t="s">
        <v>7</v>
      </c>
      <c r="CR100" s="62" t="s">
        <v>7</v>
      </c>
      <c r="CS100" s="62" t="s">
        <v>7</v>
      </c>
      <c r="CT100" s="62" t="s">
        <v>7</v>
      </c>
      <c r="CU100" s="62" t="s">
        <v>7</v>
      </c>
      <c r="CV100" s="62" t="s">
        <v>7</v>
      </c>
      <c r="CW100" s="62" t="s">
        <v>7</v>
      </c>
      <c r="CX100" s="117"/>
      <c r="CY100" s="60" t="str">
        <f>IF(AD100="Athlete Name","",AD100)</f>
        <v>Jared Eddy</v>
      </c>
      <c r="CZ100" s="46">
        <v>26</v>
      </c>
      <c r="DA100" s="88"/>
    </row>
    <row r="101" spans="2:105" x14ac:dyDescent="0.35">
      <c r="B101" s="71"/>
      <c r="C101" s="314"/>
      <c r="D101" s="212"/>
      <c r="E101" s="213"/>
      <c r="F101" s="223"/>
      <c r="G101" s="214"/>
      <c r="H101" s="202"/>
      <c r="I101" s="223" t="str">
        <f>IF(SUM(AF101:AJ101)=0,"",SUM(AF101:AJ101))</f>
        <v/>
      </c>
      <c r="J101" s="227" t="s">
        <v>12</v>
      </c>
      <c r="K101" s="45" t="str">
        <f>IFERROR(LARGE((AL101:CW101),1),"")</f>
        <v/>
      </c>
      <c r="L101" s="1" t="str">
        <f>IFERROR(LARGE((AL101:CW101),2),"")</f>
        <v/>
      </c>
      <c r="M101" s="1" t="str">
        <f>IFERROR(LARGE((AL101:CW101),3),"")</f>
        <v/>
      </c>
      <c r="N101" s="1" t="str">
        <f>IFERROR(LARGE((AL101:CW101),4),"")</f>
        <v/>
      </c>
      <c r="O101" s="46" t="str">
        <f>IFERROR(LARGE((AL101:CW101),5),"")</f>
        <v/>
      </c>
      <c r="P101" s="1"/>
      <c r="Q101" s="56"/>
      <c r="R101" s="57"/>
      <c r="T101" s="5">
        <f t="shared" ref="T101" si="274">IF(U100="","",1)</f>
        <v>1</v>
      </c>
      <c r="U101" s="126">
        <f t="shared" ref="U101" si="275">IF(U100="","",1)</f>
        <v>1</v>
      </c>
      <c r="V101" s="6">
        <f t="shared" ref="V101" si="276">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45" t="s">
        <v>12</v>
      </c>
      <c r="CW101" s="45" t="s">
        <v>12</v>
      </c>
      <c r="CX101" s="117"/>
      <c r="CY101" s="60"/>
      <c r="CZ101" s="46"/>
      <c r="DA101" s="88"/>
    </row>
    <row r="102" spans="2:105" s="39" customFormat="1" ht="8.5" customHeight="1" thickBot="1" x14ac:dyDescent="0.4">
      <c r="B102" s="102"/>
      <c r="C102" s="315"/>
      <c r="D102" s="215"/>
      <c r="E102" s="216"/>
      <c r="F102" s="224"/>
      <c r="G102" s="217"/>
      <c r="H102" s="228"/>
      <c r="I102" s="229"/>
      <c r="J102" s="228"/>
      <c r="K102" s="96"/>
      <c r="L102" s="93"/>
      <c r="M102" s="93"/>
      <c r="N102" s="93"/>
      <c r="O102" s="94"/>
      <c r="Q102" s="112"/>
      <c r="R102" s="113"/>
      <c r="T102" s="110">
        <f t="shared" ref="T102" si="277">IF(U100="","",1)</f>
        <v>1</v>
      </c>
      <c r="U102" s="93">
        <f t="shared" ref="U102" si="278">IF(U100="","",1)</f>
        <v>1</v>
      </c>
      <c r="V102" s="109">
        <f t="shared" ref="V102" si="279">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2"/>
      <c r="CX102" s="118"/>
      <c r="CY102" s="146"/>
      <c r="CZ102" s="97"/>
      <c r="DA102" s="105"/>
    </row>
    <row r="103" spans="2:105" ht="8.5" customHeight="1" thickTop="1" x14ac:dyDescent="0.35">
      <c r="B103" s="71"/>
      <c r="C103" s="314"/>
      <c r="D103" s="212"/>
      <c r="E103" s="213"/>
      <c r="F103" s="223"/>
      <c r="G103" s="214"/>
      <c r="H103" s="202"/>
      <c r="I103" s="223"/>
      <c r="J103" s="202"/>
      <c r="K103" s="45"/>
      <c r="L103" s="1"/>
      <c r="M103" s="1"/>
      <c r="N103" s="1"/>
      <c r="O103" s="46"/>
      <c r="P103" s="1"/>
      <c r="Q103" s="56"/>
      <c r="R103" s="57"/>
      <c r="T103" s="5">
        <f t="shared" ref="T103" si="280">IF(U104="","",1)</f>
        <v>1</v>
      </c>
      <c r="U103" s="1">
        <f t="shared" ref="U103" si="281">IF(U104="","",1)</f>
        <v>1</v>
      </c>
      <c r="V103" s="6">
        <f t="shared" ref="V103" si="282">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2"/>
      <c r="CX103" s="117"/>
      <c r="CY103" s="149"/>
      <c r="CZ103" s="46"/>
      <c r="DA103" s="88"/>
    </row>
    <row r="104" spans="2:105" x14ac:dyDescent="0.35">
      <c r="B104" s="71"/>
      <c r="C104" s="314">
        <f t="shared" si="193"/>
        <v>22</v>
      </c>
      <c r="D104" s="212" t="str">
        <f t="shared" si="193"/>
        <v>Griffin Lake</v>
      </c>
      <c r="E104" s="213"/>
      <c r="F104" s="223">
        <f>IF(COUNT(AL104:CW104)=0,"", COUNT(AL104:CW104))</f>
        <v>12</v>
      </c>
      <c r="G104" s="214">
        <f t="shared" si="222"/>
        <v>5</v>
      </c>
      <c r="H104" s="202"/>
      <c r="I104" s="223"/>
      <c r="J104" s="227" t="s">
        <v>7</v>
      </c>
      <c r="K104" s="45">
        <f>IFERROR(LARGE((AL104:CW104),1),"")</f>
        <v>627.6</v>
      </c>
      <c r="L104" s="1">
        <f>IFERROR(LARGE((AL104:CW104),2),"")</f>
        <v>626.20000000000005</v>
      </c>
      <c r="M104" s="1">
        <f>IFERROR(LARGE((AL104:CW104),3),"")</f>
        <v>623.1</v>
      </c>
      <c r="N104" s="1">
        <f>IFERROR(LARGE((AL104:CW104),4),"")</f>
        <v>622.5</v>
      </c>
      <c r="O104" s="46">
        <f>IFERROR(LARGE((AL104:CW104),5),"")</f>
        <v>622.4</v>
      </c>
      <c r="P104" s="1"/>
      <c r="Q104" s="56">
        <f t="shared" si="195"/>
        <v>624.36</v>
      </c>
      <c r="R104" s="57" t="str">
        <f t="shared" si="196"/>
        <v/>
      </c>
      <c r="T104" s="5">
        <f t="shared" ref="T104" si="283">IF(U104="","",1)</f>
        <v>1</v>
      </c>
      <c r="U104" s="4">
        <f t="shared" ref="U104" si="284">IF(SUM(Q104:R104)=0,"",SUM(Q104:R104))</f>
        <v>624.36</v>
      </c>
      <c r="V104" s="6">
        <f t="shared" ref="V104" si="285">IF(U104="","",1)</f>
        <v>1</v>
      </c>
      <c r="X104" s="60" t="str">
        <f t="shared" si="183"/>
        <v>Griffin Lake</v>
      </c>
      <c r="Y104" s="46"/>
      <c r="Z104" s="76"/>
      <c r="AB104" s="82"/>
      <c r="AC104" s="45">
        <v>22</v>
      </c>
      <c r="AD104" s="60" t="s">
        <v>252</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v>623.1</v>
      </c>
      <c r="BC104" s="62">
        <v>615.79999999999995</v>
      </c>
      <c r="BD104" s="62" t="s">
        <v>7</v>
      </c>
      <c r="BE104" s="62" t="s">
        <v>7</v>
      </c>
      <c r="BF104" s="62" t="s">
        <v>7</v>
      </c>
      <c r="BG104" s="62" t="s">
        <v>7</v>
      </c>
      <c r="BH104" s="62" t="s">
        <v>7</v>
      </c>
      <c r="BI104" s="62" t="s">
        <v>7</v>
      </c>
      <c r="BJ104" s="62" t="s">
        <v>7</v>
      </c>
      <c r="BK104" s="62" t="s">
        <v>7</v>
      </c>
      <c r="BL104" s="62">
        <v>620.29999999999995</v>
      </c>
      <c r="BM104" s="62">
        <v>619.9</v>
      </c>
      <c r="BN104" s="62" t="s">
        <v>7</v>
      </c>
      <c r="BO104" s="62" t="s">
        <v>7</v>
      </c>
      <c r="BP104" s="62" t="s">
        <v>7</v>
      </c>
      <c r="BQ104" s="62" t="s">
        <v>7</v>
      </c>
      <c r="BR104" s="62" t="s">
        <v>7</v>
      </c>
      <c r="BS104" s="62" t="s">
        <v>7</v>
      </c>
      <c r="BT104" s="62" t="s">
        <v>7</v>
      </c>
      <c r="BU104" s="62" t="s">
        <v>7</v>
      </c>
      <c r="BV104" s="62" t="s">
        <v>7</v>
      </c>
      <c r="BW104" s="62" t="s">
        <v>7</v>
      </c>
      <c r="BX104" s="62">
        <v>620.4</v>
      </c>
      <c r="BY104" s="62">
        <v>618</v>
      </c>
      <c r="BZ104" s="62" t="s">
        <v>7</v>
      </c>
      <c r="CA104" s="62" t="s">
        <v>7</v>
      </c>
      <c r="CB104" s="62">
        <v>615.5</v>
      </c>
      <c r="CC104" s="62">
        <v>612.79999999999995</v>
      </c>
      <c r="CD104" s="62" t="s">
        <v>7</v>
      </c>
      <c r="CE104" s="62" t="s">
        <v>7</v>
      </c>
      <c r="CF104" s="62" t="s">
        <v>7</v>
      </c>
      <c r="CG104" s="62" t="s">
        <v>7</v>
      </c>
      <c r="CH104" s="62" t="s">
        <v>7</v>
      </c>
      <c r="CI104" s="62" t="s">
        <v>7</v>
      </c>
      <c r="CJ104" s="62">
        <v>622.5</v>
      </c>
      <c r="CK104" s="62">
        <v>622.4</v>
      </c>
      <c r="CL104" s="62" t="s">
        <v>7</v>
      </c>
      <c r="CM104" s="62" t="s">
        <v>7</v>
      </c>
      <c r="CN104" s="62" t="s">
        <v>7</v>
      </c>
      <c r="CO104" s="62" t="s">
        <v>7</v>
      </c>
      <c r="CP104" s="62" t="s">
        <v>7</v>
      </c>
      <c r="CQ104" s="62">
        <v>626.20000000000005</v>
      </c>
      <c r="CR104" s="62">
        <v>627.6</v>
      </c>
      <c r="CS104" s="62" t="s">
        <v>7</v>
      </c>
      <c r="CT104" s="62" t="s">
        <v>7</v>
      </c>
      <c r="CU104" s="62" t="s">
        <v>7</v>
      </c>
      <c r="CV104" s="62" t="s">
        <v>7</v>
      </c>
      <c r="CW104" s="62" t="s">
        <v>7</v>
      </c>
      <c r="CX104" s="117"/>
      <c r="CY104" s="60" t="str">
        <f>IF(AD104="Athlete Name","",AD104)</f>
        <v>Griffin Lake</v>
      </c>
      <c r="CZ104" s="46">
        <v>27</v>
      </c>
      <c r="DA104" s="88"/>
    </row>
    <row r="105" spans="2:105" x14ac:dyDescent="0.35">
      <c r="B105" s="71"/>
      <c r="C105" s="314"/>
      <c r="D105" s="212"/>
      <c r="E105" s="213"/>
      <c r="F105" s="223"/>
      <c r="G105" s="214"/>
      <c r="H105" s="202"/>
      <c r="I105" s="223" t="str">
        <f>IF(SUM(AF105:AJ105)=0,"",SUM(AF105:AJ105))</f>
        <v/>
      </c>
      <c r="J105" s="227" t="s">
        <v>12</v>
      </c>
      <c r="K105" s="45" t="str">
        <f>IFERROR(LARGE((AL105:CW105),1),"")</f>
        <v/>
      </c>
      <c r="L105" s="1" t="str">
        <f>IFERROR(LARGE((AL105:CW105),2),"")</f>
        <v/>
      </c>
      <c r="M105" s="1" t="str">
        <f>IFERROR(LARGE((AL105:CW105),3),"")</f>
        <v/>
      </c>
      <c r="N105" s="1" t="str">
        <f>IFERROR(LARGE((AL105:CW105),4),"")</f>
        <v/>
      </c>
      <c r="O105" s="46" t="str">
        <f>IFERROR(LARGE((AL105:CW105),5),"")</f>
        <v/>
      </c>
      <c r="P105" s="1"/>
      <c r="Q105" s="56"/>
      <c r="R105" s="57"/>
      <c r="T105" s="5">
        <f t="shared" ref="T105" si="286">IF(U104="","",1)</f>
        <v>1</v>
      </c>
      <c r="U105" s="126">
        <f t="shared" ref="U105" si="287">IF(U104="","",1)</f>
        <v>1</v>
      </c>
      <c r="V105" s="6">
        <f t="shared" ref="V105" si="288">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45" t="s">
        <v>12</v>
      </c>
      <c r="CW105" s="45" t="s">
        <v>12</v>
      </c>
      <c r="CX105" s="117"/>
      <c r="CY105" s="60"/>
      <c r="CZ105" s="46"/>
      <c r="DA105" s="88"/>
    </row>
    <row r="106" spans="2:105" s="39" customFormat="1" ht="8.5" customHeight="1" thickBot="1" x14ac:dyDescent="0.4">
      <c r="B106" s="102"/>
      <c r="C106" s="315"/>
      <c r="D106" s="215"/>
      <c r="E106" s="216"/>
      <c r="F106" s="224"/>
      <c r="G106" s="217"/>
      <c r="H106" s="228"/>
      <c r="I106" s="229"/>
      <c r="J106" s="228"/>
      <c r="K106" s="96"/>
      <c r="L106" s="93"/>
      <c r="M106" s="93"/>
      <c r="N106" s="93"/>
      <c r="O106" s="94"/>
      <c r="Q106" s="112"/>
      <c r="R106" s="113"/>
      <c r="T106" s="110">
        <f t="shared" ref="T106" si="289">IF(U104="","",1)</f>
        <v>1</v>
      </c>
      <c r="U106" s="93">
        <f t="shared" ref="U106" si="290">IF(U104="","",1)</f>
        <v>1</v>
      </c>
      <c r="V106" s="109">
        <f t="shared" ref="V106" si="291">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6"/>
      <c r="CX106" s="118"/>
      <c r="CY106" s="158"/>
      <c r="CZ106" s="97"/>
      <c r="DA106" s="105"/>
    </row>
    <row r="107" spans="2:105" ht="8.5" customHeight="1" thickTop="1" x14ac:dyDescent="0.35">
      <c r="B107" s="71"/>
      <c r="C107" s="314"/>
      <c r="D107" s="212"/>
      <c r="E107" s="213"/>
      <c r="F107" s="223"/>
      <c r="G107" s="214"/>
      <c r="H107" s="202"/>
      <c r="I107" s="223"/>
      <c r="J107" s="202"/>
      <c r="K107" s="45"/>
      <c r="L107" s="1"/>
      <c r="M107" s="1"/>
      <c r="N107" s="1"/>
      <c r="O107" s="46"/>
      <c r="P107" s="1"/>
      <c r="Q107" s="56"/>
      <c r="R107" s="57"/>
      <c r="T107" s="5">
        <f t="shared" ref="T107" si="292">IF(U108="","",1)</f>
        <v>1</v>
      </c>
      <c r="U107" s="1">
        <f t="shared" ref="U107" si="293">IF(U108="","",1)</f>
        <v>1</v>
      </c>
      <c r="V107" s="6">
        <f t="shared" ref="V107" si="294">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5"/>
      <c r="CX107" s="117"/>
      <c r="CY107" s="134"/>
      <c r="CZ107" s="46"/>
      <c r="DA107" s="88"/>
    </row>
    <row r="108" spans="2:105" x14ac:dyDescent="0.35">
      <c r="B108" s="71"/>
      <c r="C108" s="314">
        <f t="shared" si="193"/>
        <v>23</v>
      </c>
      <c r="D108" s="212" t="str">
        <f t="shared" si="193"/>
        <v>Teagan Perkowski</v>
      </c>
      <c r="E108" s="213"/>
      <c r="F108" s="223">
        <f>IF(COUNT(AL108:CW108)=0,"", COUNT(AL108:CW108))</f>
        <v>11</v>
      </c>
      <c r="G108" s="214">
        <f t="shared" si="222"/>
        <v>5</v>
      </c>
      <c r="H108" s="202"/>
      <c r="I108" s="223"/>
      <c r="J108" s="227" t="s">
        <v>7</v>
      </c>
      <c r="K108" s="45">
        <f>IFERROR(LARGE((AL108:CW108),1),"")</f>
        <v>625.1</v>
      </c>
      <c r="L108" s="1">
        <f>IFERROR(LARGE((AL108:CW108),2),"")</f>
        <v>623.4</v>
      </c>
      <c r="M108" s="1">
        <f>IFERROR(LARGE((AL108:CW108),3),"")</f>
        <v>623.20000000000005</v>
      </c>
      <c r="N108" s="1">
        <f>IFERROR(LARGE((AL108:CW108),4),"")</f>
        <v>619.29999999999995</v>
      </c>
      <c r="O108" s="46">
        <f>IFERROR(LARGE((AL108:CW108),5),"")</f>
        <v>618.70000000000005</v>
      </c>
      <c r="P108" s="1"/>
      <c r="Q108" s="56">
        <f t="shared" si="195"/>
        <v>621.93999999999994</v>
      </c>
      <c r="R108" s="57" t="str">
        <f t="shared" si="196"/>
        <v/>
      </c>
      <c r="T108" s="5">
        <f t="shared" ref="T108" si="295">IF(U108="","",1)</f>
        <v>1</v>
      </c>
      <c r="U108" s="4">
        <f t="shared" ref="U108" si="296">IF(SUM(Q108:R108)=0,"",SUM(Q108:R108))</f>
        <v>621.93999999999994</v>
      </c>
      <c r="V108" s="6">
        <f t="shared" ref="V108" si="297">IF(U108="","",1)</f>
        <v>1</v>
      </c>
      <c r="X108" s="60" t="str">
        <f t="shared" si="183"/>
        <v>Teagan Perkowski</v>
      </c>
      <c r="Y108" s="46"/>
      <c r="Z108" s="76"/>
      <c r="AB108" s="82"/>
      <c r="AC108" s="45">
        <v>23</v>
      </c>
      <c r="AD108" s="60" t="s">
        <v>256</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v>625.1</v>
      </c>
      <c r="BF108" s="62">
        <v>623.4</v>
      </c>
      <c r="BG108" s="62">
        <v>623.20000000000005</v>
      </c>
      <c r="BH108" s="62" t="s">
        <v>7</v>
      </c>
      <c r="BI108" s="62" t="s">
        <v>7</v>
      </c>
      <c r="BJ108" s="62" t="s">
        <v>7</v>
      </c>
      <c r="BK108" s="62" t="s">
        <v>7</v>
      </c>
      <c r="BL108" s="62">
        <v>618.70000000000005</v>
      </c>
      <c r="BM108" s="62">
        <v>619.29999999999995</v>
      </c>
      <c r="BN108" s="62" t="s">
        <v>7</v>
      </c>
      <c r="BO108" s="62" t="s">
        <v>7</v>
      </c>
      <c r="BP108" s="62" t="s">
        <v>7</v>
      </c>
      <c r="BQ108" s="62" t="s">
        <v>7</v>
      </c>
      <c r="BR108" s="62" t="s">
        <v>7</v>
      </c>
      <c r="BS108" s="62" t="s">
        <v>7</v>
      </c>
      <c r="BT108" s="62" t="s">
        <v>7</v>
      </c>
      <c r="BU108" s="62" t="s">
        <v>7</v>
      </c>
      <c r="BV108" s="62">
        <v>617.5</v>
      </c>
      <c r="BW108" s="62">
        <v>603.6</v>
      </c>
      <c r="BX108" s="62">
        <v>605.20000000000005</v>
      </c>
      <c r="BY108" s="62">
        <v>607.79999999999995</v>
      </c>
      <c r="BZ108" s="62" t="s">
        <v>7</v>
      </c>
      <c r="CA108" s="62" t="s">
        <v>7</v>
      </c>
      <c r="CB108" s="62">
        <v>617.79999999999995</v>
      </c>
      <c r="CC108" s="62">
        <v>615.4</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62" t="s">
        <v>7</v>
      </c>
      <c r="CV108" s="62" t="s">
        <v>7</v>
      </c>
      <c r="CW108" s="62" t="s">
        <v>7</v>
      </c>
      <c r="CX108" s="117"/>
      <c r="CY108" s="60" t="str">
        <f>IF(AD108="Athlete Name","",AD108)</f>
        <v>Teagan Perkowski</v>
      </c>
      <c r="CZ108" s="46">
        <v>28</v>
      </c>
      <c r="DA108" s="88"/>
    </row>
    <row r="109" spans="2:105" x14ac:dyDescent="0.35">
      <c r="B109" s="71"/>
      <c r="C109" s="314"/>
      <c r="D109" s="212"/>
      <c r="E109" s="213"/>
      <c r="F109" s="223"/>
      <c r="G109" s="214"/>
      <c r="H109" s="202"/>
      <c r="I109" s="223" t="str">
        <f>IF(SUM(AF109:AJ109)=0,"",SUM(AF109:AJ109))</f>
        <v/>
      </c>
      <c r="J109" s="227" t="s">
        <v>12</v>
      </c>
      <c r="K109" s="45" t="str">
        <f>IFERROR(LARGE((AL109:CW109),1),"")</f>
        <v/>
      </c>
      <c r="L109" s="1" t="str">
        <f>IFERROR(LARGE((AL109:CW109),2),"")</f>
        <v/>
      </c>
      <c r="M109" s="1" t="str">
        <f>IFERROR(LARGE((AL109:CW109),3),"")</f>
        <v/>
      </c>
      <c r="N109" s="1" t="str">
        <f>IFERROR(LARGE((AL109:CW109),4),"")</f>
        <v/>
      </c>
      <c r="O109" s="46" t="str">
        <f>IFERROR(LARGE((AL109:CW109),5),"")</f>
        <v/>
      </c>
      <c r="P109" s="1"/>
      <c r="Q109" s="56"/>
      <c r="R109" s="57"/>
      <c r="T109" s="5">
        <f t="shared" ref="T109" si="298">IF(U108="","",1)</f>
        <v>1</v>
      </c>
      <c r="U109" s="126">
        <f t="shared" ref="U109" si="299">IF(U108="","",1)</f>
        <v>1</v>
      </c>
      <c r="V109" s="6">
        <f t="shared" ref="V109" si="300">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45" t="s">
        <v>12</v>
      </c>
      <c r="CW109" s="45" t="s">
        <v>12</v>
      </c>
      <c r="CX109" s="117"/>
      <c r="CY109" s="60"/>
      <c r="CZ109" s="46"/>
      <c r="DA109" s="88"/>
    </row>
    <row r="110" spans="2:105" s="39" customFormat="1" ht="8.5" customHeight="1" thickBot="1" x14ac:dyDescent="0.4">
      <c r="B110" s="102"/>
      <c r="C110" s="315"/>
      <c r="D110" s="215"/>
      <c r="E110" s="216"/>
      <c r="F110" s="224"/>
      <c r="G110" s="217"/>
      <c r="H110" s="228"/>
      <c r="I110" s="229"/>
      <c r="J110" s="228"/>
      <c r="K110" s="96"/>
      <c r="L110" s="93"/>
      <c r="M110" s="93"/>
      <c r="N110" s="93"/>
      <c r="O110" s="94"/>
      <c r="Q110" s="112"/>
      <c r="R110" s="113"/>
      <c r="T110" s="110">
        <f t="shared" ref="T110" si="301">IF(U108="","",1)</f>
        <v>1</v>
      </c>
      <c r="U110" s="93">
        <f t="shared" ref="U110" si="302">IF(U108="","",1)</f>
        <v>1</v>
      </c>
      <c r="V110" s="109">
        <f t="shared" ref="V110" si="303">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2"/>
      <c r="CX110" s="118"/>
      <c r="CY110" s="146"/>
      <c r="CZ110" s="97"/>
      <c r="DA110" s="105"/>
    </row>
    <row r="111" spans="2:105" ht="8.5" customHeight="1" thickTop="1" x14ac:dyDescent="0.35">
      <c r="B111" s="71"/>
      <c r="C111" s="314"/>
      <c r="D111" s="212"/>
      <c r="E111" s="213"/>
      <c r="F111" s="223"/>
      <c r="G111" s="214"/>
      <c r="H111" s="202"/>
      <c r="I111" s="223"/>
      <c r="J111" s="202"/>
      <c r="K111" s="45"/>
      <c r="L111" s="1"/>
      <c r="M111" s="1"/>
      <c r="N111" s="1"/>
      <c r="O111" s="46"/>
      <c r="P111" s="1"/>
      <c r="Q111" s="56"/>
      <c r="R111" s="57"/>
      <c r="T111" s="5">
        <f t="shared" ref="T111" si="304">IF(U112="","",1)</f>
        <v>1</v>
      </c>
      <c r="U111" s="1">
        <f t="shared" ref="U111" si="305">IF(U112="","",1)</f>
        <v>1</v>
      </c>
      <c r="V111" s="6">
        <f t="shared" ref="V111" si="306">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2"/>
      <c r="CX111" s="117"/>
      <c r="CY111" s="149"/>
      <c r="CZ111" s="46"/>
      <c r="DA111" s="88"/>
    </row>
    <row r="112" spans="2:105" x14ac:dyDescent="0.35">
      <c r="B112" s="71"/>
      <c r="C112" s="314">
        <f t="shared" si="193"/>
        <v>24</v>
      </c>
      <c r="D112" s="212" t="str">
        <f t="shared" si="193"/>
        <v>Tyler Wee</v>
      </c>
      <c r="E112" s="213"/>
      <c r="F112" s="223">
        <f>IF(COUNT(AL112:CW112)=0,"", COUNT(AL112:CW112))</f>
        <v>10</v>
      </c>
      <c r="G112" s="214">
        <f t="shared" si="222"/>
        <v>5</v>
      </c>
      <c r="H112" s="202"/>
      <c r="I112" s="223"/>
      <c r="J112" s="227" t="s">
        <v>7</v>
      </c>
      <c r="K112" s="45">
        <f>IFERROR(LARGE((AL112:CW112),1),"")</f>
        <v>628.9</v>
      </c>
      <c r="L112" s="1">
        <f>IFERROR(LARGE((AL112:CW112),2),"")</f>
        <v>623.20000000000005</v>
      </c>
      <c r="M112" s="1">
        <f>IFERROR(LARGE((AL112:CW112),3),"")</f>
        <v>623</v>
      </c>
      <c r="N112" s="1">
        <f>IFERROR(LARGE((AL112:CW112),4),"")</f>
        <v>622.5</v>
      </c>
      <c r="O112" s="46">
        <f>IFERROR(LARGE((AL112:CW112),5),"")</f>
        <v>622.5</v>
      </c>
      <c r="P112" s="1"/>
      <c r="Q112" s="56">
        <f t="shared" si="195"/>
        <v>624.02</v>
      </c>
      <c r="R112" s="57" t="str">
        <f t="shared" si="196"/>
        <v/>
      </c>
      <c r="T112" s="5">
        <f t="shared" ref="T112" si="307">IF(U112="","",1)</f>
        <v>1</v>
      </c>
      <c r="U112" s="4">
        <f t="shared" ref="U112" si="308">IF(SUM(Q112:R112)=0,"",SUM(Q112:R112))</f>
        <v>624.02</v>
      </c>
      <c r="V112" s="6">
        <f t="shared" ref="V112" si="309">IF(U112="","",1)</f>
        <v>1</v>
      </c>
      <c r="X112" s="60" t="str">
        <f t="shared" si="183"/>
        <v>Tyler Wee</v>
      </c>
      <c r="Y112" s="46"/>
      <c r="Z112" s="76"/>
      <c r="AB112" s="82"/>
      <c r="AC112" s="45">
        <v>24</v>
      </c>
      <c r="AD112" s="60" t="s">
        <v>196</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v>628.9</v>
      </c>
      <c r="BN112" s="62" t="s">
        <v>7</v>
      </c>
      <c r="BO112" s="62" t="s">
        <v>7</v>
      </c>
      <c r="BP112" s="62" t="s">
        <v>7</v>
      </c>
      <c r="BQ112" s="62" t="s">
        <v>7</v>
      </c>
      <c r="BR112" s="62" t="s">
        <v>7</v>
      </c>
      <c r="BS112" s="62" t="s">
        <v>7</v>
      </c>
      <c r="BT112" s="62" t="s">
        <v>7</v>
      </c>
      <c r="BU112" s="62" t="s">
        <v>7</v>
      </c>
      <c r="BV112" s="62" t="s">
        <v>7</v>
      </c>
      <c r="BW112" s="62" t="s">
        <v>7</v>
      </c>
      <c r="BX112" s="62">
        <v>623</v>
      </c>
      <c r="BY112" s="62">
        <v>621.6</v>
      </c>
      <c r="BZ112" s="62" t="s">
        <v>7</v>
      </c>
      <c r="CA112" s="62" t="s">
        <v>7</v>
      </c>
      <c r="CB112" s="62" t="s">
        <v>7</v>
      </c>
      <c r="CC112" s="62" t="s">
        <v>7</v>
      </c>
      <c r="CD112" s="62">
        <v>621.70000000000005</v>
      </c>
      <c r="CE112" s="62" t="s">
        <v>7</v>
      </c>
      <c r="CF112" s="62" t="s">
        <v>7</v>
      </c>
      <c r="CG112" s="62" t="s">
        <v>7</v>
      </c>
      <c r="CH112" s="62" t="s">
        <v>7</v>
      </c>
      <c r="CI112" s="62" t="s">
        <v>7</v>
      </c>
      <c r="CJ112" s="62">
        <v>621.9</v>
      </c>
      <c r="CK112" s="62">
        <v>619.79999999999995</v>
      </c>
      <c r="CL112" s="62" t="s">
        <v>7</v>
      </c>
      <c r="CM112" s="62" t="s">
        <v>7</v>
      </c>
      <c r="CN112" s="62">
        <v>621.70000000000005</v>
      </c>
      <c r="CO112" s="62">
        <v>622.5</v>
      </c>
      <c r="CP112" s="62" t="s">
        <v>7</v>
      </c>
      <c r="CQ112" s="62">
        <v>623.20000000000005</v>
      </c>
      <c r="CR112" s="62">
        <v>622.5</v>
      </c>
      <c r="CS112" s="62" t="s">
        <v>7</v>
      </c>
      <c r="CT112" s="62" t="s">
        <v>7</v>
      </c>
      <c r="CU112" s="62" t="s">
        <v>7</v>
      </c>
      <c r="CV112" s="62" t="s">
        <v>7</v>
      </c>
      <c r="CW112" s="62" t="s">
        <v>7</v>
      </c>
      <c r="CX112" s="117"/>
      <c r="CY112" s="60" t="str">
        <f>IF(AD112="Athlete Name","",AD112)</f>
        <v>Tyler Wee</v>
      </c>
      <c r="CZ112" s="46">
        <v>29</v>
      </c>
      <c r="DA112" s="88"/>
    </row>
    <row r="113" spans="2:105" x14ac:dyDescent="0.35">
      <c r="B113" s="71"/>
      <c r="C113" s="314"/>
      <c r="D113" s="212"/>
      <c r="E113" s="213"/>
      <c r="F113" s="223"/>
      <c r="G113" s="214"/>
      <c r="H113" s="202"/>
      <c r="I113" s="223" t="str">
        <f>IF(SUM(AF113:AJ113)=0,"",SUM(AF113:AJ113))</f>
        <v/>
      </c>
      <c r="J113" s="227" t="s">
        <v>12</v>
      </c>
      <c r="K113" s="45" t="str">
        <f>IFERROR(LARGE((AL113:CW113),1),"")</f>
        <v/>
      </c>
      <c r="L113" s="1" t="str">
        <f>IFERROR(LARGE((AL113:CW113),2),"")</f>
        <v/>
      </c>
      <c r="M113" s="1" t="str">
        <f>IFERROR(LARGE((AL113:CW113),3),"")</f>
        <v/>
      </c>
      <c r="N113" s="1" t="str">
        <f>IFERROR(LARGE((AL113:CW113),4),"")</f>
        <v/>
      </c>
      <c r="O113" s="46" t="str">
        <f>IFERROR(LARGE((AL113:CW113),5),"")</f>
        <v/>
      </c>
      <c r="P113" s="1"/>
      <c r="Q113" s="56"/>
      <c r="R113" s="57"/>
      <c r="T113" s="5">
        <f t="shared" ref="T113" si="310">IF(U112="","",1)</f>
        <v>1</v>
      </c>
      <c r="U113" s="126">
        <f t="shared" ref="U113" si="311">IF(U112="","",1)</f>
        <v>1</v>
      </c>
      <c r="V113" s="6">
        <f t="shared" ref="V113" si="312">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45" t="s">
        <v>12</v>
      </c>
      <c r="CW113" s="45" t="s">
        <v>12</v>
      </c>
      <c r="CX113" s="117"/>
      <c r="CY113" s="60"/>
      <c r="CZ113" s="46"/>
      <c r="DA113" s="88"/>
    </row>
    <row r="114" spans="2:105" s="39" customFormat="1" ht="8.5" customHeight="1" thickBot="1" x14ac:dyDescent="0.4">
      <c r="B114" s="102"/>
      <c r="C114" s="315"/>
      <c r="D114" s="215"/>
      <c r="E114" s="216"/>
      <c r="F114" s="224"/>
      <c r="G114" s="217"/>
      <c r="H114" s="228"/>
      <c r="I114" s="229"/>
      <c r="J114" s="228"/>
      <c r="K114" s="96"/>
      <c r="L114" s="93"/>
      <c r="M114" s="93"/>
      <c r="N114" s="93"/>
      <c r="O114" s="94"/>
      <c r="Q114" s="112"/>
      <c r="R114" s="113"/>
      <c r="T114" s="110">
        <f t="shared" ref="T114" si="313">IF(U112="","",1)</f>
        <v>1</v>
      </c>
      <c r="U114" s="93">
        <f t="shared" ref="U114" si="314">IF(U112="","",1)</f>
        <v>1</v>
      </c>
      <c r="V114" s="109">
        <f t="shared" ref="V114" si="315">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6"/>
      <c r="CX114" s="118"/>
      <c r="CY114" s="158"/>
      <c r="CZ114" s="97"/>
      <c r="DA114" s="105"/>
    </row>
    <row r="115" spans="2:105" ht="8.5" customHeight="1" thickTop="1" x14ac:dyDescent="0.35">
      <c r="B115" s="71"/>
      <c r="C115" s="314"/>
      <c r="D115" s="212"/>
      <c r="E115" s="213"/>
      <c r="F115" s="223"/>
      <c r="G115" s="214"/>
      <c r="H115" s="202"/>
      <c r="I115" s="223"/>
      <c r="J115" s="202"/>
      <c r="K115" s="45"/>
      <c r="L115" s="1"/>
      <c r="M115" s="1"/>
      <c r="N115" s="1"/>
      <c r="O115" s="46"/>
      <c r="P115" s="1"/>
      <c r="Q115" s="56"/>
      <c r="R115" s="57"/>
      <c r="T115" s="5">
        <f t="shared" ref="T115" si="316">IF(U116="","",1)</f>
        <v>1</v>
      </c>
      <c r="U115" s="1">
        <f t="shared" ref="U115" si="317">IF(U116="","",1)</f>
        <v>1</v>
      </c>
      <c r="V115" s="6">
        <f t="shared" ref="V115" si="318">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5"/>
      <c r="CX115" s="117"/>
      <c r="CY115" s="134"/>
      <c r="CZ115" s="46"/>
      <c r="DA115" s="88"/>
    </row>
    <row r="116" spans="2:105" x14ac:dyDescent="0.35">
      <c r="B116" s="71"/>
      <c r="C116" s="314">
        <f t="shared" si="193"/>
        <v>25</v>
      </c>
      <c r="D116" s="212" t="str">
        <f t="shared" si="193"/>
        <v>Parker Haydin</v>
      </c>
      <c r="E116" s="213"/>
      <c r="F116" s="223">
        <f>IF(COUNT(AL116:CW116)=0,"", COUNT(AL116:CW116))</f>
        <v>2</v>
      </c>
      <c r="G116" s="214">
        <f t="shared" si="222"/>
        <v>2</v>
      </c>
      <c r="H116" s="202"/>
      <c r="I116" s="223"/>
      <c r="J116" s="227" t="s">
        <v>7</v>
      </c>
      <c r="K116" s="45">
        <f>IFERROR(LARGE((AL116:CW116),1),"")</f>
        <v>624</v>
      </c>
      <c r="L116" s="1">
        <f>IFERROR(LARGE((AL116:CW116),2),"")</f>
        <v>623.5</v>
      </c>
      <c r="M116" s="1" t="str">
        <f>IFERROR(LARGE((AL116:CW116),3),"")</f>
        <v/>
      </c>
      <c r="N116" s="1" t="str">
        <f>IFERROR(LARGE((AL116:CW116),4),"")</f>
        <v/>
      </c>
      <c r="O116" s="46" t="str">
        <f>IFERROR(LARGE((AL116:CW116),5),"")</f>
        <v/>
      </c>
      <c r="P116" s="1"/>
      <c r="Q116" s="56">
        <f t="shared" si="195"/>
        <v>623.75</v>
      </c>
      <c r="R116" s="57" t="str">
        <f t="shared" si="196"/>
        <v/>
      </c>
      <c r="T116" s="5">
        <f t="shared" ref="T116" si="319">IF(U116="","",1)</f>
        <v>1</v>
      </c>
      <c r="U116" s="4">
        <f t="shared" ref="U116" si="320">IF(SUM(Q116:R116)=0,"",SUM(Q116:R116))</f>
        <v>623.75</v>
      </c>
      <c r="V116" s="6">
        <f t="shared" ref="V116" si="321">IF(U116="","",1)</f>
        <v>1</v>
      </c>
      <c r="X116" s="60" t="str">
        <f t="shared" si="183"/>
        <v>Parker Haydin</v>
      </c>
      <c r="Y116" s="46"/>
      <c r="Z116" s="76"/>
      <c r="AB116" s="82"/>
      <c r="AC116" s="45">
        <v>25</v>
      </c>
      <c r="AD116" s="60" t="s">
        <v>291</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v>624</v>
      </c>
      <c r="BM116" s="62">
        <v>623.5</v>
      </c>
      <c r="BN116" s="62" t="s">
        <v>7</v>
      </c>
      <c r="BO116" s="62" t="s">
        <v>7</v>
      </c>
      <c r="BP116" s="62" t="s">
        <v>7</v>
      </c>
      <c r="BQ116" s="62" t="s">
        <v>7</v>
      </c>
      <c r="BR116" s="62" t="s">
        <v>7</v>
      </c>
      <c r="BS116" s="62" t="s">
        <v>7</v>
      </c>
      <c r="BT116" s="62" t="s">
        <v>7</v>
      </c>
      <c r="BU116" s="62" t="s">
        <v>7</v>
      </c>
      <c r="BV116" s="62" t="s">
        <v>7</v>
      </c>
      <c r="BW116" s="62" t="s">
        <v>7</v>
      </c>
      <c r="BX116" s="62" t="s">
        <v>7</v>
      </c>
      <c r="BY116" s="62" t="s">
        <v>7</v>
      </c>
      <c r="BZ116" s="62" t="s">
        <v>7</v>
      </c>
      <c r="CA116" s="62" t="s">
        <v>7</v>
      </c>
      <c r="CB116" s="62" t="s">
        <v>7</v>
      </c>
      <c r="CC116" s="62" t="s">
        <v>7</v>
      </c>
      <c r="CD116" s="62" t="s">
        <v>7</v>
      </c>
      <c r="CE116" s="62" t="s">
        <v>7</v>
      </c>
      <c r="CF116" s="62" t="s">
        <v>7</v>
      </c>
      <c r="CG116" s="62" t="s">
        <v>7</v>
      </c>
      <c r="CH116" s="62" t="s">
        <v>7</v>
      </c>
      <c r="CI116" s="62" t="s">
        <v>7</v>
      </c>
      <c r="CJ116" s="62" t="s">
        <v>7</v>
      </c>
      <c r="CK116" s="62" t="s">
        <v>7</v>
      </c>
      <c r="CL116" s="62" t="s">
        <v>7</v>
      </c>
      <c r="CM116" s="62" t="s">
        <v>7</v>
      </c>
      <c r="CN116" s="62" t="s">
        <v>7</v>
      </c>
      <c r="CO116" s="62" t="s">
        <v>7</v>
      </c>
      <c r="CP116" s="62" t="s">
        <v>7</v>
      </c>
      <c r="CQ116" s="62" t="s">
        <v>7</v>
      </c>
      <c r="CR116" s="62" t="s">
        <v>7</v>
      </c>
      <c r="CS116" s="62" t="s">
        <v>7</v>
      </c>
      <c r="CT116" s="62" t="s">
        <v>7</v>
      </c>
      <c r="CU116" s="62" t="s">
        <v>7</v>
      </c>
      <c r="CV116" s="62" t="s">
        <v>7</v>
      </c>
      <c r="CW116" s="62" t="s">
        <v>7</v>
      </c>
      <c r="CX116" s="117"/>
      <c r="CY116" s="60" t="str">
        <f>IF(AD116="Athlete Name","",AD116)</f>
        <v>Parker Haydin</v>
      </c>
      <c r="CZ116" s="46">
        <v>30</v>
      </c>
      <c r="DA116" s="88"/>
    </row>
    <row r="117" spans="2:105" x14ac:dyDescent="0.35">
      <c r="B117" s="71"/>
      <c r="C117" s="314"/>
      <c r="D117" s="212"/>
      <c r="E117" s="213"/>
      <c r="F117" s="223"/>
      <c r="G117" s="214"/>
      <c r="H117" s="202"/>
      <c r="I117" s="223" t="str">
        <f>IF(SUM(AF117:AJ117)=0,"",SUM(AF117:AJ117))</f>
        <v/>
      </c>
      <c r="J117" s="227" t="s">
        <v>12</v>
      </c>
      <c r="K117" s="45" t="str">
        <f>IFERROR(LARGE((AL117:CW117),1),"")</f>
        <v/>
      </c>
      <c r="L117" s="1" t="str">
        <f>IFERROR(LARGE((AL117:CW117),2),"")</f>
        <v/>
      </c>
      <c r="M117" s="1" t="str">
        <f>IFERROR(LARGE((AL117:CW117),3),"")</f>
        <v/>
      </c>
      <c r="N117" s="1" t="str">
        <f>IFERROR(LARGE((AL117:CW117),4),"")</f>
        <v/>
      </c>
      <c r="O117" s="46" t="str">
        <f>IFERROR(LARGE((AL117:CW117),5),"")</f>
        <v/>
      </c>
      <c r="P117" s="1"/>
      <c r="Q117" s="56"/>
      <c r="R117" s="57"/>
      <c r="T117" s="5">
        <f t="shared" ref="T117" si="322">IF(U116="","",1)</f>
        <v>1</v>
      </c>
      <c r="U117" s="126">
        <f t="shared" ref="U117" si="323">IF(U116="","",1)</f>
        <v>1</v>
      </c>
      <c r="V117" s="6">
        <f t="shared" ref="V117" si="324">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45" t="s">
        <v>12</v>
      </c>
      <c r="CW117" s="45" t="s">
        <v>12</v>
      </c>
      <c r="CX117" s="117"/>
      <c r="CY117" s="60"/>
      <c r="CZ117" s="46"/>
      <c r="DA117" s="88"/>
    </row>
    <row r="118" spans="2:105" s="39" customFormat="1" ht="8.5" customHeight="1" thickBot="1" x14ac:dyDescent="0.4">
      <c r="B118" s="102"/>
      <c r="C118" s="315"/>
      <c r="D118" s="218"/>
      <c r="E118" s="216"/>
      <c r="F118" s="226"/>
      <c r="G118" s="219"/>
      <c r="H118" s="228"/>
      <c r="I118" s="226"/>
      <c r="J118" s="228"/>
      <c r="K118" s="101"/>
      <c r="L118" s="99"/>
      <c r="M118" s="99"/>
      <c r="N118" s="99"/>
      <c r="O118" s="100"/>
      <c r="Q118" s="114"/>
      <c r="R118" s="100"/>
      <c r="T118" s="120">
        <f t="shared" ref="T118" si="325">IF(U116="","",1)</f>
        <v>1</v>
      </c>
      <c r="U118" s="39">
        <f t="shared" ref="U118" si="326">IF(U116="","",1)</f>
        <v>1</v>
      </c>
      <c r="V118" s="121">
        <f t="shared" ref="V118" si="327">IF(U116="","",1)</f>
        <v>1</v>
      </c>
      <c r="X118" s="106"/>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2"/>
      <c r="CY118" s="146"/>
      <c r="CZ118" s="97"/>
      <c r="DA118" s="105"/>
    </row>
    <row r="119" spans="2:105" s="3" customFormat="1" ht="15" thickTop="1" x14ac:dyDescent="0.35">
      <c r="B119" s="74"/>
      <c r="C119" s="316"/>
      <c r="D119" s="204"/>
      <c r="E119" s="204"/>
      <c r="F119" s="204"/>
      <c r="G119" s="204"/>
      <c r="H119" s="204"/>
      <c r="I119" s="204"/>
      <c r="J119" s="204"/>
      <c r="Q119" s="3" t="s">
        <v>6</v>
      </c>
      <c r="R119" s="3" t="s">
        <v>37</v>
      </c>
      <c r="T119" s="122"/>
      <c r="U119" s="122"/>
      <c r="V119" s="122"/>
      <c r="Y119" s="66"/>
      <c r="Z119" s="75"/>
      <c r="AB119" s="83"/>
      <c r="AC119" s="58"/>
      <c r="AF119" s="3" t="s">
        <v>10</v>
      </c>
      <c r="AG119" s="3" t="s">
        <v>13</v>
      </c>
      <c r="AH119" s="3" t="s">
        <v>13</v>
      </c>
      <c r="AI119" s="3" t="s">
        <v>14</v>
      </c>
      <c r="AJ119" s="3" t="s">
        <v>16</v>
      </c>
      <c r="AL119" s="3">
        <f t="shared" ref="AL119:AX119" si="328">AL13</f>
        <v>0</v>
      </c>
      <c r="AM119" s="3">
        <f t="shared" si="328"/>
        <v>2022</v>
      </c>
      <c r="AN119" s="3">
        <f t="shared" si="328"/>
        <v>2022</v>
      </c>
      <c r="AO119" s="3">
        <f t="shared" si="328"/>
        <v>2022</v>
      </c>
      <c r="AP119" s="3">
        <f t="shared" si="328"/>
        <v>2022</v>
      </c>
      <c r="AQ119" s="3">
        <f t="shared" si="328"/>
        <v>2023</v>
      </c>
      <c r="AR119" s="3">
        <f t="shared" si="328"/>
        <v>2023</v>
      </c>
      <c r="AS119" s="3">
        <f t="shared" si="328"/>
        <v>2023</v>
      </c>
      <c r="AT119" s="3">
        <f t="shared" si="328"/>
        <v>2023</v>
      </c>
      <c r="AU119" s="3">
        <f t="shared" si="328"/>
        <v>2023</v>
      </c>
      <c r="AV119" s="3">
        <f t="shared" si="328"/>
        <v>2023</v>
      </c>
      <c r="AW119" s="3">
        <f t="shared" si="328"/>
        <v>2023</v>
      </c>
      <c r="AX119" s="3">
        <f t="shared" si="328"/>
        <v>2023</v>
      </c>
      <c r="AY119" s="3">
        <f t="shared" ref="AY119:CW119" si="329">AY13</f>
        <v>2023</v>
      </c>
      <c r="AZ119" s="3">
        <f t="shared" si="329"/>
        <v>2023</v>
      </c>
      <c r="BA119" s="3">
        <f t="shared" si="329"/>
        <v>2023</v>
      </c>
      <c r="BB119" s="3">
        <f t="shared" si="329"/>
        <v>2023</v>
      </c>
      <c r="BC119" s="3">
        <f t="shared" si="329"/>
        <v>2023</v>
      </c>
      <c r="BD119" s="3">
        <f t="shared" si="329"/>
        <v>2023</v>
      </c>
      <c r="BE119" s="3">
        <f t="shared" si="329"/>
        <v>2023</v>
      </c>
      <c r="BF119" s="3">
        <f t="shared" si="329"/>
        <v>2023</v>
      </c>
      <c r="BG119" s="3">
        <f t="shared" si="329"/>
        <v>2023</v>
      </c>
      <c r="BH119" s="3">
        <f t="shared" si="329"/>
        <v>2023</v>
      </c>
      <c r="BI119" s="3">
        <f t="shared" si="329"/>
        <v>2023</v>
      </c>
      <c r="BJ119" s="3">
        <f t="shared" si="329"/>
        <v>2023</v>
      </c>
      <c r="BK119" s="3">
        <f t="shared" si="329"/>
        <v>2023</v>
      </c>
      <c r="BL119" s="3">
        <f t="shared" si="329"/>
        <v>2023</v>
      </c>
      <c r="BM119" s="3">
        <f t="shared" si="329"/>
        <v>2023</v>
      </c>
      <c r="BN119" s="3">
        <f t="shared" si="329"/>
        <v>2023</v>
      </c>
      <c r="BO119" s="3">
        <f t="shared" si="329"/>
        <v>2023</v>
      </c>
      <c r="BP119" s="3">
        <f t="shared" si="329"/>
        <v>2023</v>
      </c>
      <c r="BQ119" s="3">
        <f t="shared" ref="BQ119" si="330">BQ13</f>
        <v>2023</v>
      </c>
      <c r="BR119" s="3">
        <f t="shared" si="329"/>
        <v>2023</v>
      </c>
      <c r="BS119" s="3">
        <f t="shared" si="329"/>
        <v>2023</v>
      </c>
      <c r="BT119" s="3">
        <f t="shared" ref="BT119:BX119" si="331">BT13</f>
        <v>2023</v>
      </c>
      <c r="BU119" s="3">
        <f t="shared" si="331"/>
        <v>2023</v>
      </c>
      <c r="BV119" s="3">
        <f t="shared" si="331"/>
        <v>2023</v>
      </c>
      <c r="BW119" s="3">
        <f t="shared" si="331"/>
        <v>2023</v>
      </c>
      <c r="BX119" s="3">
        <f t="shared" si="331"/>
        <v>2023</v>
      </c>
      <c r="BY119" s="3">
        <f t="shared" si="329"/>
        <v>2023</v>
      </c>
      <c r="BZ119" s="3">
        <f t="shared" si="329"/>
        <v>2023</v>
      </c>
      <c r="CA119" s="3">
        <f t="shared" si="329"/>
        <v>2023</v>
      </c>
      <c r="CB119" s="3">
        <f t="shared" si="329"/>
        <v>2023</v>
      </c>
      <c r="CC119" s="3">
        <f t="shared" ref="CC119:CD119" si="332">CC13</f>
        <v>2023</v>
      </c>
      <c r="CD119" s="3">
        <f t="shared" si="332"/>
        <v>2023</v>
      </c>
      <c r="CE119" s="3">
        <f t="shared" ref="CE119:CJ119" si="333">CE13</f>
        <v>2023</v>
      </c>
      <c r="CF119" s="3">
        <f t="shared" si="333"/>
        <v>2023</v>
      </c>
      <c r="CG119" s="3">
        <f t="shared" si="333"/>
        <v>2023</v>
      </c>
      <c r="CH119" s="3">
        <f t="shared" ref="CH119:CI119" si="334">CH13</f>
        <v>2023</v>
      </c>
      <c r="CI119" s="3">
        <f t="shared" si="334"/>
        <v>2023</v>
      </c>
      <c r="CJ119" s="3">
        <f t="shared" si="333"/>
        <v>2023</v>
      </c>
      <c r="CK119" s="3">
        <f t="shared" ref="CK119:CP119" si="335">CK13</f>
        <v>2023</v>
      </c>
      <c r="CL119" s="3">
        <f t="shared" si="335"/>
        <v>2023</v>
      </c>
      <c r="CM119" s="3">
        <f t="shared" si="335"/>
        <v>2023</v>
      </c>
      <c r="CN119" s="3">
        <f t="shared" si="335"/>
        <v>2023</v>
      </c>
      <c r="CO119" s="3">
        <f t="shared" si="335"/>
        <v>2023</v>
      </c>
      <c r="CP119" s="3">
        <f t="shared" si="335"/>
        <v>2023</v>
      </c>
      <c r="CQ119" s="3">
        <f t="shared" ref="CQ119:CU119" si="336">CQ13</f>
        <v>2023</v>
      </c>
      <c r="CR119" s="3">
        <f t="shared" si="336"/>
        <v>2023</v>
      </c>
      <c r="CS119" s="3">
        <f t="shared" si="336"/>
        <v>2023</v>
      </c>
      <c r="CT119" s="3" t="str">
        <f t="shared" si="336"/>
        <v>Year</v>
      </c>
      <c r="CU119" s="3" t="str">
        <f t="shared" si="336"/>
        <v>Year</v>
      </c>
      <c r="CV119" s="3" t="str">
        <f t="shared" si="329"/>
        <v>Year</v>
      </c>
      <c r="CW119" s="3" t="str">
        <f t="shared" si="329"/>
        <v>Year</v>
      </c>
      <c r="CZ119" s="66"/>
      <c r="DA119" s="89"/>
    </row>
    <row r="120" spans="2:105" s="3" customFormat="1" x14ac:dyDescent="0.35">
      <c r="B120" s="74"/>
      <c r="C120" s="316" t="s">
        <v>0</v>
      </c>
      <c r="D120" s="204"/>
      <c r="E120" s="204"/>
      <c r="F120" s="204" t="s">
        <v>2</v>
      </c>
      <c r="G120" s="204" t="s">
        <v>1</v>
      </c>
      <c r="H120" s="204"/>
      <c r="I120" s="204" t="s">
        <v>13</v>
      </c>
      <c r="J120" s="204"/>
      <c r="K120" s="352" t="s">
        <v>36</v>
      </c>
      <c r="L120" s="352"/>
      <c r="M120" s="352"/>
      <c r="N120" s="352"/>
      <c r="O120" s="352"/>
      <c r="Q120" s="3" t="s">
        <v>7</v>
      </c>
      <c r="R120" s="3" t="s">
        <v>8</v>
      </c>
      <c r="U120" s="3" t="s">
        <v>4</v>
      </c>
      <c r="Y120" s="66"/>
      <c r="Z120" s="75"/>
      <c r="AB120" s="83"/>
      <c r="AC120" s="58" t="s">
        <v>0</v>
      </c>
      <c r="AF120" s="3" t="s">
        <v>11</v>
      </c>
      <c r="AG120" s="3" t="s">
        <v>51</v>
      </c>
      <c r="AH120" s="3" t="s">
        <v>4</v>
      </c>
      <c r="AI120" s="3" t="s">
        <v>15</v>
      </c>
      <c r="AJ120" s="3" t="s">
        <v>7</v>
      </c>
      <c r="AL120" s="3">
        <f t="shared" ref="AL120:AX120" si="337">AL14</f>
        <v>0</v>
      </c>
      <c r="AM120" s="3" t="str">
        <f t="shared" si="337"/>
        <v>December</v>
      </c>
      <c r="AN120" s="3" t="str">
        <f t="shared" si="337"/>
        <v>December</v>
      </c>
      <c r="AO120" s="3" t="str">
        <f t="shared" si="337"/>
        <v>December</v>
      </c>
      <c r="AP120" s="3" t="str">
        <f t="shared" si="337"/>
        <v>December</v>
      </c>
      <c r="AQ120" s="3" t="str">
        <f t="shared" si="337"/>
        <v>January</v>
      </c>
      <c r="AR120" s="3" t="str">
        <f t="shared" si="337"/>
        <v>Januray</v>
      </c>
      <c r="AS120" s="3" t="str">
        <f t="shared" si="337"/>
        <v>January</v>
      </c>
      <c r="AT120" s="3" t="str">
        <f t="shared" si="337"/>
        <v>January</v>
      </c>
      <c r="AU120" s="3" t="str">
        <f t="shared" si="337"/>
        <v>January</v>
      </c>
      <c r="AV120" s="3" t="str">
        <f t="shared" si="337"/>
        <v>January</v>
      </c>
      <c r="AW120" s="3" t="str">
        <f t="shared" si="337"/>
        <v>February</v>
      </c>
      <c r="AX120" s="3" t="str">
        <f t="shared" si="337"/>
        <v>March</v>
      </c>
      <c r="AY120" s="3" t="str">
        <f t="shared" ref="AY120:CW120" si="338">AY14</f>
        <v>March</v>
      </c>
      <c r="AZ120" s="3" t="str">
        <f t="shared" si="338"/>
        <v>March</v>
      </c>
      <c r="BA120" s="3" t="str">
        <f t="shared" si="338"/>
        <v>March</v>
      </c>
      <c r="BB120" s="3" t="str">
        <f t="shared" si="338"/>
        <v>March</v>
      </c>
      <c r="BC120" s="3" t="str">
        <f t="shared" si="338"/>
        <v>March</v>
      </c>
      <c r="BD120" s="3" t="str">
        <f t="shared" si="338"/>
        <v>March</v>
      </c>
      <c r="BE120" s="3" t="str">
        <f t="shared" si="338"/>
        <v>April</v>
      </c>
      <c r="BF120" s="3" t="str">
        <f t="shared" si="338"/>
        <v>April</v>
      </c>
      <c r="BG120" s="3" t="str">
        <f t="shared" si="338"/>
        <v>April</v>
      </c>
      <c r="BH120" s="3" t="str">
        <f t="shared" si="338"/>
        <v>April</v>
      </c>
      <c r="BI120" s="3" t="str">
        <f t="shared" si="338"/>
        <v>April</v>
      </c>
      <c r="BJ120" s="3" t="str">
        <f t="shared" si="338"/>
        <v>April</v>
      </c>
      <c r="BK120" s="3" t="str">
        <f t="shared" si="338"/>
        <v>April</v>
      </c>
      <c r="BL120" s="3" t="str">
        <f t="shared" si="338"/>
        <v>April</v>
      </c>
      <c r="BM120" s="3" t="str">
        <f t="shared" si="338"/>
        <v>April</v>
      </c>
      <c r="BN120" s="3" t="str">
        <f t="shared" si="338"/>
        <v>April</v>
      </c>
      <c r="BO120" s="3" t="str">
        <f t="shared" si="338"/>
        <v>April</v>
      </c>
      <c r="BP120" s="3" t="str">
        <f t="shared" si="338"/>
        <v>May</v>
      </c>
      <c r="BQ120" s="3" t="str">
        <f t="shared" ref="BQ120" si="339">BQ14</f>
        <v>May</v>
      </c>
      <c r="BR120" s="3" t="str">
        <f t="shared" si="338"/>
        <v>May</v>
      </c>
      <c r="BS120" s="3" t="str">
        <f t="shared" si="338"/>
        <v>May</v>
      </c>
      <c r="BT120" s="3" t="str">
        <f t="shared" ref="BT120:BX120" si="340">BT14</f>
        <v>May</v>
      </c>
      <c r="BU120" s="3" t="str">
        <f t="shared" si="340"/>
        <v>May</v>
      </c>
      <c r="BV120" s="3" t="str">
        <f t="shared" si="340"/>
        <v>June</v>
      </c>
      <c r="BW120" s="3" t="str">
        <f t="shared" si="340"/>
        <v>June</v>
      </c>
      <c r="BX120" s="3" t="str">
        <f t="shared" si="340"/>
        <v>June</v>
      </c>
      <c r="BY120" s="3" t="str">
        <f t="shared" si="338"/>
        <v>June</v>
      </c>
      <c r="BZ120" s="3" t="str">
        <f t="shared" si="338"/>
        <v>July</v>
      </c>
      <c r="CA120" s="3" t="str">
        <f t="shared" si="338"/>
        <v>July</v>
      </c>
      <c r="CB120" s="3" t="str">
        <f t="shared" si="338"/>
        <v>July</v>
      </c>
      <c r="CC120" s="3" t="str">
        <f t="shared" ref="CC120:CD120" si="341">CC14</f>
        <v>July</v>
      </c>
      <c r="CD120" s="3" t="str">
        <f t="shared" si="341"/>
        <v>July</v>
      </c>
      <c r="CE120" s="3" t="str">
        <f t="shared" ref="CE120:CJ120" si="342">CE14</f>
        <v>Aug</v>
      </c>
      <c r="CF120" s="3" t="str">
        <f t="shared" si="342"/>
        <v>Aug</v>
      </c>
      <c r="CG120" s="3" t="str">
        <f t="shared" si="342"/>
        <v>Sept</v>
      </c>
      <c r="CH120" s="3" t="str">
        <f t="shared" ref="CH120:CI120" si="343">CH14</f>
        <v>Sept</v>
      </c>
      <c r="CI120" s="3" t="str">
        <f t="shared" si="343"/>
        <v>Sept</v>
      </c>
      <c r="CJ120" s="3" t="str">
        <f t="shared" si="342"/>
        <v>Oct</v>
      </c>
      <c r="CK120" s="3" t="str">
        <f t="shared" ref="CK120:CP120" si="344">CK14</f>
        <v>Oct</v>
      </c>
      <c r="CL120" s="3" t="str">
        <f t="shared" si="344"/>
        <v>Oct</v>
      </c>
      <c r="CM120" s="3" t="str">
        <f t="shared" si="344"/>
        <v>Oct</v>
      </c>
      <c r="CN120" s="3" t="str">
        <f t="shared" si="344"/>
        <v>Nov</v>
      </c>
      <c r="CO120" s="3" t="str">
        <f t="shared" si="344"/>
        <v>Nov</v>
      </c>
      <c r="CP120" s="3" t="str">
        <f t="shared" si="344"/>
        <v>Nov</v>
      </c>
      <c r="CQ120" s="3" t="str">
        <f t="shared" ref="CQ120:CU120" si="345">CQ14</f>
        <v>Nov</v>
      </c>
      <c r="CR120" s="3" t="str">
        <f t="shared" si="345"/>
        <v>Nov</v>
      </c>
      <c r="CS120" s="3" t="str">
        <f t="shared" si="345"/>
        <v>Nov</v>
      </c>
      <c r="CT120" s="3" t="str">
        <f t="shared" si="345"/>
        <v>Month</v>
      </c>
      <c r="CU120" s="3" t="str">
        <f t="shared" si="345"/>
        <v>Month</v>
      </c>
      <c r="CV120" s="3" t="str">
        <f t="shared" si="338"/>
        <v>Month</v>
      </c>
      <c r="CW120" s="3" t="str">
        <f t="shared" si="338"/>
        <v>Month</v>
      </c>
      <c r="CZ120" s="66" t="s">
        <v>0</v>
      </c>
      <c r="DA120" s="89"/>
    </row>
    <row r="121" spans="2:105" s="3" customFormat="1" ht="15" thickBot="1" x14ac:dyDescent="0.4">
      <c r="B121" s="74"/>
      <c r="C121" s="316" t="s">
        <v>35</v>
      </c>
      <c r="D121" s="206" t="s">
        <v>34</v>
      </c>
      <c r="E121" s="204"/>
      <c r="F121" s="206" t="s">
        <v>1</v>
      </c>
      <c r="G121" s="206" t="s">
        <v>3</v>
      </c>
      <c r="H121" s="204"/>
      <c r="I121" s="206" t="s">
        <v>12</v>
      </c>
      <c r="J121" s="204"/>
      <c r="K121" s="41">
        <v>1</v>
      </c>
      <c r="L121" s="41">
        <v>2</v>
      </c>
      <c r="M121" s="41">
        <v>3</v>
      </c>
      <c r="N121" s="41">
        <v>4</v>
      </c>
      <c r="O121" s="41">
        <v>5</v>
      </c>
      <c r="Q121" s="41" t="s">
        <v>5</v>
      </c>
      <c r="R121" s="41" t="s">
        <v>5</v>
      </c>
      <c r="T121" s="111"/>
      <c r="U121" s="111" t="s">
        <v>5</v>
      </c>
      <c r="V121" s="111"/>
      <c r="X121" s="41" t="s">
        <v>34</v>
      </c>
      <c r="Y121" s="66"/>
      <c r="Z121" s="75"/>
      <c r="AB121" s="83"/>
      <c r="AC121" s="58" t="s">
        <v>35</v>
      </c>
      <c r="AD121" s="41" t="s">
        <v>34</v>
      </c>
      <c r="AF121" s="41" t="s">
        <v>12</v>
      </c>
      <c r="AG121" s="41" t="s">
        <v>12</v>
      </c>
      <c r="AH121" s="41" t="s">
        <v>12</v>
      </c>
      <c r="AI121" s="41" t="s">
        <v>12</v>
      </c>
      <c r="AJ121" s="41" t="s">
        <v>12</v>
      </c>
      <c r="AL121" s="41" t="str">
        <f t="shared" ref="AL121:AX121" si="346">AL15</f>
        <v xml:space="preserve"> </v>
      </c>
      <c r="AM121" s="41" t="str">
        <f t="shared" si="346"/>
        <v>WAG1</v>
      </c>
      <c r="AN121" s="41" t="str">
        <f t="shared" si="346"/>
        <v>WAG2</v>
      </c>
      <c r="AO121" s="41" t="str">
        <f t="shared" si="346"/>
        <v>WAG3</v>
      </c>
      <c r="AP121" s="41" t="str">
        <f t="shared" si="346"/>
        <v>OTC PTO</v>
      </c>
      <c r="AQ121" s="41" t="str">
        <f t="shared" si="346"/>
        <v>Elva 1</v>
      </c>
      <c r="AR121" s="41" t="str">
        <f t="shared" si="346"/>
        <v>Elva 2</v>
      </c>
      <c r="AS121" s="41" t="str">
        <f t="shared" si="346"/>
        <v>Meyton 1</v>
      </c>
      <c r="AT121" s="41" t="str">
        <f t="shared" si="346"/>
        <v>Meyton 2</v>
      </c>
      <c r="AU121" s="41" t="str">
        <f t="shared" si="346"/>
        <v>H&amp;N 1</v>
      </c>
      <c r="AV121" s="41" t="str">
        <f t="shared" si="346"/>
        <v>H&amp;N 2</v>
      </c>
      <c r="AW121" s="41" t="str">
        <f t="shared" si="346"/>
        <v>Cairo WC</v>
      </c>
      <c r="AX121" s="41" t="str">
        <f t="shared" si="346"/>
        <v>NCAA Champ</v>
      </c>
      <c r="AY121" s="41" t="str">
        <f t="shared" ref="AY121:CW121" si="347">AY15</f>
        <v>CMP Monthly</v>
      </c>
      <c r="AZ121" s="41" t="str">
        <f t="shared" si="347"/>
        <v>NTCSC monthly</v>
      </c>
      <c r="BA121" s="41" t="str">
        <f t="shared" si="347"/>
        <v>Bhopal WC</v>
      </c>
      <c r="BB121" s="41" t="str">
        <f t="shared" si="347"/>
        <v>Mountaineer Open</v>
      </c>
      <c r="BC121" s="41" t="str">
        <f t="shared" si="347"/>
        <v>Mountaineer Open</v>
      </c>
      <c r="BD121" s="41" t="str">
        <f t="shared" si="347"/>
        <v>Mountaineer Open</v>
      </c>
      <c r="BE121" s="41" t="str">
        <f t="shared" si="347"/>
        <v>Akron Open</v>
      </c>
      <c r="BF121" s="41" t="str">
        <f t="shared" si="347"/>
        <v>Akron Open</v>
      </c>
      <c r="BG121" s="41" t="str">
        <f t="shared" si="347"/>
        <v>Akron Open</v>
      </c>
      <c r="BH121" s="41" t="str">
        <f t="shared" si="347"/>
        <v>Akron Open</v>
      </c>
      <c r="BI121" s="41" t="str">
        <f t="shared" si="347"/>
        <v>Akron Open</v>
      </c>
      <c r="BJ121" s="41" t="str">
        <f t="shared" si="347"/>
        <v>Akron Open</v>
      </c>
      <c r="BK121" s="41" t="str">
        <f t="shared" si="347"/>
        <v>Akron Open</v>
      </c>
      <c r="BL121" s="41" t="str">
        <f t="shared" si="347"/>
        <v>Junior Olympics</v>
      </c>
      <c r="BM121" s="41" t="str">
        <f t="shared" si="347"/>
        <v>Junior Olympics</v>
      </c>
      <c r="BN121" s="41" t="str">
        <f t="shared" si="347"/>
        <v>Lima WC</v>
      </c>
      <c r="BO121" s="41" t="str">
        <f t="shared" si="347"/>
        <v>Lapua IWK Berlin</v>
      </c>
      <c r="BP121" s="41" t="str">
        <f t="shared" si="347"/>
        <v>ISCH Hannover</v>
      </c>
      <c r="BQ121" s="41" t="str">
        <f t="shared" ref="BQ121" si="348">BQ15</f>
        <v>Pilsen Liberation</v>
      </c>
      <c r="BR121" s="41" t="str">
        <f t="shared" si="347"/>
        <v>Baku WC</v>
      </c>
      <c r="BS121" s="41" t="str">
        <f t="shared" si="347"/>
        <v>NTCSC PTO</v>
      </c>
      <c r="BT121" s="41" t="str">
        <f t="shared" ref="BT121:BX121" si="349">BT15</f>
        <v>NTCSC PTO</v>
      </c>
      <c r="BU121" s="41" t="str">
        <f t="shared" si="349"/>
        <v>NTCSC PTO</v>
      </c>
      <c r="BV121" s="41" t="str">
        <f t="shared" si="349"/>
        <v>Camp Perry Open</v>
      </c>
      <c r="BW121" s="41" t="str">
        <f t="shared" si="349"/>
        <v>Camp Perry Open</v>
      </c>
      <c r="BX121" s="41" t="str">
        <f t="shared" si="349"/>
        <v>USASNC</v>
      </c>
      <c r="BY121" s="41" t="str">
        <f t="shared" si="347"/>
        <v>USASNC</v>
      </c>
      <c r="BZ121" s="41" t="str">
        <f t="shared" si="347"/>
        <v>Pan Am Tryout</v>
      </c>
      <c r="CA121" s="41" t="str">
        <f t="shared" si="347"/>
        <v>Pan Am Tryout</v>
      </c>
      <c r="CB121" s="41" t="str">
        <f t="shared" si="347"/>
        <v>CMP Nat'l</v>
      </c>
      <c r="CC121" s="41" t="str">
        <f t="shared" ref="CC121:CD121" si="350">CC15</f>
        <v>CMP Nat'l</v>
      </c>
      <c r="CD121" s="41" t="str">
        <f t="shared" si="350"/>
        <v>Jr World Champ</v>
      </c>
      <c r="CE121" s="41" t="str">
        <f t="shared" ref="CE121:CJ121" si="351">CE15</f>
        <v>Baku World Champ</v>
      </c>
      <c r="CF121" s="41" t="str">
        <f t="shared" si="351"/>
        <v>NTCSC PTO</v>
      </c>
      <c r="CG121" s="41" t="str">
        <f t="shared" si="351"/>
        <v>Rio WC</v>
      </c>
      <c r="CH121" s="41" t="str">
        <f t="shared" ref="CH121:CI121" si="352">CH15</f>
        <v>Zippy Open</v>
      </c>
      <c r="CI121" s="41" t="str">
        <f t="shared" si="352"/>
        <v>Zippy Open</v>
      </c>
      <c r="CJ121" s="41" t="str">
        <f t="shared" si="351"/>
        <v>Oly Tryout 1</v>
      </c>
      <c r="CK121" s="41" t="str">
        <f t="shared" ref="CK121:CP121" si="353">CK15</f>
        <v>Oly Tryout 1</v>
      </c>
      <c r="CL121" s="41" t="str">
        <f t="shared" si="353"/>
        <v>Pan Am Games</v>
      </c>
      <c r="CM121" s="41" t="str">
        <f t="shared" si="353"/>
        <v>NTCSC Monthly PTO</v>
      </c>
      <c r="CN121" s="41" t="str">
        <f t="shared" si="353"/>
        <v>Dixie Double</v>
      </c>
      <c r="CO121" s="41" t="str">
        <f t="shared" si="353"/>
        <v>Dixie Double</v>
      </c>
      <c r="CP121" s="41" t="str">
        <f t="shared" si="353"/>
        <v>NTCSC PTO</v>
      </c>
      <c r="CQ121" s="41" t="str">
        <f t="shared" ref="CQ121:CU121" si="354">CQ15</f>
        <v xml:space="preserve">WVU Walther Cup </v>
      </c>
      <c r="CR121" s="41" t="str">
        <f t="shared" si="354"/>
        <v xml:space="preserve">WVU Walther Cup </v>
      </c>
      <c r="CS121" s="41" t="str">
        <f t="shared" si="354"/>
        <v xml:space="preserve">WVU Walther Cup </v>
      </c>
      <c r="CT121" s="41" t="str">
        <f t="shared" si="354"/>
        <v>Event 85</v>
      </c>
      <c r="CU121" s="41" t="str">
        <f t="shared" si="354"/>
        <v>Event 86</v>
      </c>
      <c r="CV121" s="41" t="str">
        <f t="shared" si="347"/>
        <v>Event 87</v>
      </c>
      <c r="CW121" s="41" t="str">
        <f t="shared" si="347"/>
        <v>Event 88</v>
      </c>
      <c r="CY121" s="41" t="s">
        <v>34</v>
      </c>
      <c r="CZ121" s="66" t="s">
        <v>35</v>
      </c>
      <c r="DA121" s="89"/>
    </row>
    <row r="122" spans="2:105" s="39" customFormat="1" ht="8.5" customHeight="1" x14ac:dyDescent="0.35">
      <c r="B122" s="102"/>
      <c r="C122" s="315"/>
      <c r="D122" s="212"/>
      <c r="E122" s="216"/>
      <c r="F122" s="225"/>
      <c r="G122" s="214"/>
      <c r="H122" s="228"/>
      <c r="I122" s="216"/>
      <c r="J122" s="228"/>
      <c r="K122" s="92"/>
      <c r="O122" s="97"/>
      <c r="Q122" s="56"/>
      <c r="R122" s="57"/>
      <c r="T122" s="120"/>
      <c r="V122" s="121"/>
      <c r="X122" s="60"/>
      <c r="Y122" s="97"/>
      <c r="Z122" s="98"/>
      <c r="AB122" s="104"/>
      <c r="AC122" s="92"/>
      <c r="AD122" s="149"/>
      <c r="AF122" s="150"/>
      <c r="AG122" s="151"/>
      <c r="AH122" s="151"/>
      <c r="AI122" s="151"/>
      <c r="AJ122" s="152"/>
      <c r="AL122" s="150"/>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7"/>
      <c r="CT122" s="157"/>
      <c r="CU122" s="157"/>
      <c r="CV122" s="157"/>
      <c r="CW122" s="152"/>
      <c r="CX122" s="118"/>
      <c r="CY122" s="149"/>
      <c r="CZ122" s="97"/>
      <c r="DA122" s="105"/>
    </row>
    <row r="123" spans="2:105" x14ac:dyDescent="0.35">
      <c r="B123" s="71"/>
      <c r="C123" s="314">
        <f t="shared" ref="C123:D123" si="355">IF(AC123="Athlete Name","",AC123)</f>
        <v>26</v>
      </c>
      <c r="D123" s="212" t="str">
        <f t="shared" si="355"/>
        <v>Dylan Gregory</v>
      </c>
      <c r="E123" s="213"/>
      <c r="F123" s="223">
        <f>IF(COUNT(AL123:CW123)=0,"", COUNT(AL123:CW123))</f>
        <v>6</v>
      </c>
      <c r="G123" s="214">
        <f t="shared" ref="G123" si="356">_xlfn.IFS(F123="","",F123=1,1,F123=2,2,F123=3,3,F123=4,4,F123=5,5,F123&gt;5,5)</f>
        <v>5</v>
      </c>
      <c r="H123" s="202"/>
      <c r="I123" s="223"/>
      <c r="J123" s="227" t="s">
        <v>7</v>
      </c>
      <c r="K123" s="45">
        <f>IFERROR(LARGE((AL123:CW123),1),"")</f>
        <v>623.6</v>
      </c>
      <c r="L123" s="1">
        <f>IFERROR(LARGE((AL123:CW123),2),"")</f>
        <v>618.79999999999995</v>
      </c>
      <c r="M123" s="1">
        <f>IFERROR(LARGE((AL123:CW123),3),"")</f>
        <v>616.5</v>
      </c>
      <c r="N123" s="1">
        <f>IFERROR(LARGE((AL123:CW123),4),"")</f>
        <v>613.20000000000005</v>
      </c>
      <c r="O123" s="46">
        <f>IFERROR(LARGE((AL123:CW123),5),"")</f>
        <v>611.79999999999995</v>
      </c>
      <c r="P123" s="1"/>
      <c r="Q123" s="56">
        <f t="shared" ref="Q123" si="357">IFERROR(AVERAGEIF(K123:O123,"&gt;0"),"")</f>
        <v>616.78000000000009</v>
      </c>
      <c r="R123" s="57" t="str">
        <f t="shared" ref="R123" si="358">IF(SUM(AF124:AJ124,K124:O124)=0,"",SUM(AF124:AJ124,K124:O124))</f>
        <v/>
      </c>
      <c r="T123" s="5">
        <f t="shared" ref="T123" si="359">IF(U123="","",1)</f>
        <v>1</v>
      </c>
      <c r="U123" s="4">
        <f t="shared" ref="U123" si="360">IF(SUM(Q123:R123)=0,"",SUM(Q123:R123))</f>
        <v>616.78000000000009</v>
      </c>
      <c r="V123" s="6">
        <f t="shared" ref="V123" si="361">IF(U123="","",1)</f>
        <v>1</v>
      </c>
      <c r="X123" s="60" t="str">
        <f t="shared" ref="X123" si="362">IF(AD123="Athlete Name","",AD123)</f>
        <v>Dylan Gregory</v>
      </c>
      <c r="Y123" s="46"/>
      <c r="Z123" s="76"/>
      <c r="AB123" s="82"/>
      <c r="AC123" s="45">
        <v>26</v>
      </c>
      <c r="AD123" s="60" t="s">
        <v>200</v>
      </c>
      <c r="AF123" s="45"/>
      <c r="AG123" s="1"/>
      <c r="AH123" s="1"/>
      <c r="AI123" s="1"/>
      <c r="AJ123" s="46"/>
      <c r="AK123" s="108"/>
      <c r="AL123" s="62" t="s">
        <v>7</v>
      </c>
      <c r="AM123" s="62" t="s">
        <v>7</v>
      </c>
      <c r="AN123" s="62" t="s">
        <v>7</v>
      </c>
      <c r="AO123" s="62" t="s">
        <v>7</v>
      </c>
      <c r="AP123" s="62" t="s">
        <v>7</v>
      </c>
      <c r="AQ123" s="62" t="s">
        <v>7</v>
      </c>
      <c r="AR123" s="62" t="s">
        <v>7</v>
      </c>
      <c r="AS123" s="62" t="s">
        <v>7</v>
      </c>
      <c r="AT123" s="62" t="s">
        <v>7</v>
      </c>
      <c r="AU123" s="62" t="s">
        <v>7</v>
      </c>
      <c r="AV123" s="62" t="s">
        <v>7</v>
      </c>
      <c r="AW123" s="62" t="s">
        <v>7</v>
      </c>
      <c r="AX123" s="62" t="s">
        <v>7</v>
      </c>
      <c r="AY123" s="62" t="s">
        <v>7</v>
      </c>
      <c r="AZ123" s="62" t="s">
        <v>7</v>
      </c>
      <c r="BA123" s="62" t="s">
        <v>7</v>
      </c>
      <c r="BB123" s="62" t="s">
        <v>7</v>
      </c>
      <c r="BC123" s="62" t="s">
        <v>7</v>
      </c>
      <c r="BD123" s="62" t="s">
        <v>7</v>
      </c>
      <c r="BE123" s="62" t="s">
        <v>7</v>
      </c>
      <c r="BF123" s="62" t="s">
        <v>7</v>
      </c>
      <c r="BG123" s="62" t="s">
        <v>7</v>
      </c>
      <c r="BH123" s="62" t="s">
        <v>7</v>
      </c>
      <c r="BI123" s="62" t="s">
        <v>7</v>
      </c>
      <c r="BJ123" s="62" t="s">
        <v>7</v>
      </c>
      <c r="BK123" s="62" t="s">
        <v>7</v>
      </c>
      <c r="BL123" s="62" t="s">
        <v>7</v>
      </c>
      <c r="BM123" s="62" t="s">
        <v>7</v>
      </c>
      <c r="BN123" s="62" t="s">
        <v>7</v>
      </c>
      <c r="BO123" s="62" t="s">
        <v>7</v>
      </c>
      <c r="BP123" s="62" t="s">
        <v>7</v>
      </c>
      <c r="BQ123" s="62" t="s">
        <v>7</v>
      </c>
      <c r="BR123" s="62" t="s">
        <v>7</v>
      </c>
      <c r="BS123" s="62" t="s">
        <v>7</v>
      </c>
      <c r="BT123" s="62" t="s">
        <v>7</v>
      </c>
      <c r="BU123" s="62" t="s">
        <v>7</v>
      </c>
      <c r="BV123" s="62" t="s">
        <v>7</v>
      </c>
      <c r="BW123" s="62" t="s">
        <v>7</v>
      </c>
      <c r="BX123" s="62">
        <v>623.6</v>
      </c>
      <c r="BY123" s="62">
        <v>599</v>
      </c>
      <c r="BZ123" s="62" t="s">
        <v>7</v>
      </c>
      <c r="CA123" s="62" t="s">
        <v>7</v>
      </c>
      <c r="CB123" s="62">
        <v>616.5</v>
      </c>
      <c r="CC123" s="62">
        <v>611.79999999999995</v>
      </c>
      <c r="CD123" s="62" t="s">
        <v>7</v>
      </c>
      <c r="CE123" s="62" t="s">
        <v>7</v>
      </c>
      <c r="CF123" s="62" t="s">
        <v>7</v>
      </c>
      <c r="CG123" s="62" t="s">
        <v>7</v>
      </c>
      <c r="CH123" s="62" t="s">
        <v>7</v>
      </c>
      <c r="CI123" s="62" t="s">
        <v>7</v>
      </c>
      <c r="CJ123" s="62">
        <v>613.20000000000005</v>
      </c>
      <c r="CK123" s="62">
        <v>618.79999999999995</v>
      </c>
      <c r="CL123" s="62" t="s">
        <v>7</v>
      </c>
      <c r="CM123" s="62" t="s">
        <v>7</v>
      </c>
      <c r="CN123" s="62" t="s">
        <v>7</v>
      </c>
      <c r="CO123" s="62" t="s">
        <v>7</v>
      </c>
      <c r="CP123" s="62" t="s">
        <v>7</v>
      </c>
      <c r="CQ123" s="62" t="s">
        <v>7</v>
      </c>
      <c r="CR123" s="62" t="s">
        <v>7</v>
      </c>
      <c r="CS123" s="62" t="s">
        <v>7</v>
      </c>
      <c r="CT123" s="62" t="s">
        <v>7</v>
      </c>
      <c r="CU123" s="62" t="s">
        <v>7</v>
      </c>
      <c r="CV123" s="62" t="s">
        <v>7</v>
      </c>
      <c r="CW123" s="62" t="s">
        <v>7</v>
      </c>
      <c r="CX123" s="117"/>
      <c r="CY123" s="60" t="str">
        <f>IF(AD123="Athlete Name","",AD123)</f>
        <v>Dylan Gregory</v>
      </c>
      <c r="CZ123" s="46">
        <v>31</v>
      </c>
      <c r="DA123" s="88"/>
    </row>
    <row r="124" spans="2:105" x14ac:dyDescent="0.35">
      <c r="B124" s="71"/>
      <c r="C124" s="314"/>
      <c r="D124" s="212"/>
      <c r="E124" s="213"/>
      <c r="F124" s="223"/>
      <c r="G124" s="214"/>
      <c r="H124" s="202"/>
      <c r="I124" s="223" t="str">
        <f>IF(SUM(AF124:AJ124)=0,"",SUM(AF124:AJ124))</f>
        <v/>
      </c>
      <c r="J124" s="227" t="s">
        <v>12</v>
      </c>
      <c r="K124" s="45" t="str">
        <f>IFERROR(LARGE((AL124:CW124),1),"")</f>
        <v/>
      </c>
      <c r="L124" s="1" t="str">
        <f>IFERROR(LARGE((AL124:CW124),2),"")</f>
        <v/>
      </c>
      <c r="M124" s="1" t="str">
        <f>IFERROR(LARGE((AL124:CW124),3),"")</f>
        <v/>
      </c>
      <c r="N124" s="1" t="str">
        <f>IFERROR(LARGE((AL124:CW124),4),"")</f>
        <v/>
      </c>
      <c r="O124" s="46" t="str">
        <f>IFERROR(LARGE((AL124:CW124),5),"")</f>
        <v/>
      </c>
      <c r="P124" s="1"/>
      <c r="Q124" s="56"/>
      <c r="R124" s="57"/>
      <c r="T124" s="5">
        <f t="shared" ref="T124" si="363">IF(U123="","",1)</f>
        <v>1</v>
      </c>
      <c r="U124" s="126">
        <f t="shared" ref="U124" si="364">IF(U123="","",1)</f>
        <v>1</v>
      </c>
      <c r="V124" s="6">
        <f t="shared" ref="V124" si="365">IF(U123="","",1)</f>
        <v>1</v>
      </c>
      <c r="X124" s="60"/>
      <c r="Y124" s="46"/>
      <c r="Z124" s="76"/>
      <c r="AB124" s="82"/>
      <c r="AC124" s="45"/>
      <c r="AD124" s="60"/>
      <c r="AF124" s="45" t="s">
        <v>12</v>
      </c>
      <c r="AG124" s="1" t="s">
        <v>12</v>
      </c>
      <c r="AH124" s="1" t="s">
        <v>12</v>
      </c>
      <c r="AI124" s="1" t="s">
        <v>12</v>
      </c>
      <c r="AJ124" s="46" t="s">
        <v>12</v>
      </c>
      <c r="AK124" s="108"/>
      <c r="AL124" s="45" t="s">
        <v>12</v>
      </c>
      <c r="AM124" s="45" t="s">
        <v>12</v>
      </c>
      <c r="AN124" s="45" t="s">
        <v>12</v>
      </c>
      <c r="AO124" s="45" t="s">
        <v>12</v>
      </c>
      <c r="AP124" s="45" t="s">
        <v>12</v>
      </c>
      <c r="AQ124" s="45" t="s">
        <v>12</v>
      </c>
      <c r="AR124" s="45" t="s">
        <v>12</v>
      </c>
      <c r="AS124" s="45" t="s">
        <v>12</v>
      </c>
      <c r="AT124" s="45" t="s">
        <v>12</v>
      </c>
      <c r="AU124" s="45" t="s">
        <v>12</v>
      </c>
      <c r="AV124" s="45" t="s">
        <v>12</v>
      </c>
      <c r="AW124" s="45" t="s">
        <v>12</v>
      </c>
      <c r="AX124" s="45" t="s">
        <v>12</v>
      </c>
      <c r="AY124" s="45" t="s">
        <v>12</v>
      </c>
      <c r="AZ124" s="45" t="s">
        <v>12</v>
      </c>
      <c r="BA124" s="45" t="s">
        <v>12</v>
      </c>
      <c r="BB124" s="45" t="s">
        <v>12</v>
      </c>
      <c r="BC124" s="45" t="s">
        <v>12</v>
      </c>
      <c r="BD124" s="45" t="s">
        <v>12</v>
      </c>
      <c r="BE124" s="45" t="s">
        <v>12</v>
      </c>
      <c r="BF124" s="45" t="s">
        <v>12</v>
      </c>
      <c r="BG124" s="45" t="s">
        <v>12</v>
      </c>
      <c r="BH124" s="45" t="s">
        <v>12</v>
      </c>
      <c r="BI124" s="45" t="s">
        <v>12</v>
      </c>
      <c r="BJ124" s="45" t="s">
        <v>12</v>
      </c>
      <c r="BK124" s="45" t="s">
        <v>12</v>
      </c>
      <c r="BL124" s="45" t="s">
        <v>12</v>
      </c>
      <c r="BM124" s="45" t="s">
        <v>12</v>
      </c>
      <c r="BN124" s="45" t="s">
        <v>12</v>
      </c>
      <c r="BO124" s="45" t="s">
        <v>12</v>
      </c>
      <c r="BP124" s="45" t="s">
        <v>12</v>
      </c>
      <c r="BQ124" s="45" t="s">
        <v>12</v>
      </c>
      <c r="BR124" s="45" t="s">
        <v>12</v>
      </c>
      <c r="BS124" s="45" t="s">
        <v>12</v>
      </c>
      <c r="BT124" s="45" t="s">
        <v>12</v>
      </c>
      <c r="BU124" s="45" t="s">
        <v>12</v>
      </c>
      <c r="BV124" s="45" t="s">
        <v>12</v>
      </c>
      <c r="BW124" s="45" t="s">
        <v>12</v>
      </c>
      <c r="BX124" s="45" t="s">
        <v>12</v>
      </c>
      <c r="BY124" s="45" t="s">
        <v>12</v>
      </c>
      <c r="BZ124" s="45" t="s">
        <v>12</v>
      </c>
      <c r="CA124" s="45" t="s">
        <v>12</v>
      </c>
      <c r="CB124" s="45" t="s">
        <v>12</v>
      </c>
      <c r="CC124" s="45" t="s">
        <v>12</v>
      </c>
      <c r="CD124" s="45" t="s">
        <v>12</v>
      </c>
      <c r="CE124" s="45" t="s">
        <v>12</v>
      </c>
      <c r="CF124" s="45" t="s">
        <v>12</v>
      </c>
      <c r="CG124" s="45" t="s">
        <v>12</v>
      </c>
      <c r="CH124" s="45" t="s">
        <v>12</v>
      </c>
      <c r="CI124" s="45" t="s">
        <v>12</v>
      </c>
      <c r="CJ124" s="45" t="s">
        <v>12</v>
      </c>
      <c r="CK124" s="45" t="s">
        <v>12</v>
      </c>
      <c r="CL124" s="45" t="s">
        <v>12</v>
      </c>
      <c r="CM124" s="45" t="s">
        <v>12</v>
      </c>
      <c r="CN124" s="45" t="s">
        <v>12</v>
      </c>
      <c r="CO124" s="45" t="s">
        <v>12</v>
      </c>
      <c r="CP124" s="45" t="s">
        <v>12</v>
      </c>
      <c r="CQ124" s="45" t="s">
        <v>12</v>
      </c>
      <c r="CR124" s="45" t="s">
        <v>12</v>
      </c>
      <c r="CS124" s="45" t="s">
        <v>12</v>
      </c>
      <c r="CT124" s="45" t="s">
        <v>12</v>
      </c>
      <c r="CU124" s="45" t="s">
        <v>12</v>
      </c>
      <c r="CV124" s="45" t="s">
        <v>12</v>
      </c>
      <c r="CW124" s="45" t="s">
        <v>12</v>
      </c>
      <c r="CX124" s="117"/>
      <c r="CY124" s="60"/>
      <c r="CZ124" s="46"/>
      <c r="DA124" s="88"/>
    </row>
    <row r="125" spans="2:105" s="39" customFormat="1" ht="8.5" customHeight="1" thickBot="1" x14ac:dyDescent="0.4">
      <c r="B125" s="102"/>
      <c r="C125" s="315"/>
      <c r="D125" s="215"/>
      <c r="E125" s="216"/>
      <c r="F125" s="224"/>
      <c r="G125" s="217"/>
      <c r="H125" s="228"/>
      <c r="I125" s="229"/>
      <c r="J125" s="228"/>
      <c r="K125" s="96"/>
      <c r="L125" s="93"/>
      <c r="M125" s="93"/>
      <c r="N125" s="93"/>
      <c r="O125" s="94"/>
      <c r="Q125" s="112"/>
      <c r="R125" s="113"/>
      <c r="T125" s="110">
        <f t="shared" ref="T125" si="366">IF(U123="","",1)</f>
        <v>1</v>
      </c>
      <c r="U125" s="93">
        <f t="shared" ref="U125" si="367">IF(U123="","",1)</f>
        <v>1</v>
      </c>
      <c r="V125" s="109">
        <f t="shared" ref="V125" si="368">IF(U123="","",1)</f>
        <v>1</v>
      </c>
      <c r="X125" s="107"/>
      <c r="Y125" s="97"/>
      <c r="Z125" s="98"/>
      <c r="AB125" s="104"/>
      <c r="AC125" s="92"/>
      <c r="AD125" s="148"/>
      <c r="AF125" s="153"/>
      <c r="AG125" s="154"/>
      <c r="AH125" s="154"/>
      <c r="AI125" s="155"/>
      <c r="AJ125" s="156"/>
      <c r="AL125" s="159"/>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6"/>
      <c r="CX125" s="118"/>
      <c r="CY125" s="158"/>
      <c r="CZ125" s="97"/>
      <c r="DA125" s="105"/>
    </row>
    <row r="126" spans="2:105" ht="8.5" customHeight="1" thickTop="1" x14ac:dyDescent="0.35">
      <c r="B126" s="71"/>
      <c r="C126" s="314"/>
      <c r="D126" s="212"/>
      <c r="E126" s="213"/>
      <c r="F126" s="223"/>
      <c r="G126" s="214"/>
      <c r="H126" s="202"/>
      <c r="I126" s="223"/>
      <c r="J126" s="202"/>
      <c r="K126" s="45"/>
      <c r="L126" s="1"/>
      <c r="M126" s="1"/>
      <c r="N126" s="1"/>
      <c r="O126" s="46"/>
      <c r="P126" s="1"/>
      <c r="Q126" s="56"/>
      <c r="R126" s="57"/>
      <c r="T126" s="5">
        <f t="shared" ref="T126" si="369">IF(U127="","",1)</f>
        <v>1</v>
      </c>
      <c r="U126" s="1">
        <f t="shared" ref="U126" si="370">IF(U127="","",1)</f>
        <v>1</v>
      </c>
      <c r="V126" s="6">
        <f t="shared" ref="V126" si="371">IF(U127="","",1)</f>
        <v>1</v>
      </c>
      <c r="X126" s="60"/>
      <c r="Y126" s="46"/>
      <c r="Z126" s="76"/>
      <c r="AB126" s="82"/>
      <c r="AC126" s="45"/>
      <c r="AD126" s="134"/>
      <c r="AF126" s="135"/>
      <c r="AG126" s="136"/>
      <c r="AH126" s="136"/>
      <c r="AI126" s="137"/>
      <c r="AJ126" s="138"/>
      <c r="AL126" s="143"/>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5"/>
      <c r="CX126" s="117"/>
      <c r="CY126" s="134"/>
      <c r="CZ126" s="46"/>
      <c r="DA126" s="88"/>
    </row>
    <row r="127" spans="2:105" x14ac:dyDescent="0.35">
      <c r="B127" s="71"/>
      <c r="C127" s="314">
        <f t="shared" ref="C127:D127" si="372">IF(AC127="Athlete Name","",AC127)</f>
        <v>27</v>
      </c>
      <c r="D127" s="212" t="str">
        <f t="shared" si="372"/>
        <v>Chance Cover</v>
      </c>
      <c r="E127" s="213"/>
      <c r="F127" s="223">
        <f>IF(COUNT(AL127:CW127)=0,"", COUNT(AL127:CW127))</f>
        <v>9</v>
      </c>
      <c r="G127" s="214">
        <f t="shared" ref="G127" si="373">_xlfn.IFS(F127="","",F127=1,1,F127=2,2,F127=3,3,F127=4,4,F127=5,5,F127&gt;5,5)</f>
        <v>5</v>
      </c>
      <c r="H127" s="202"/>
      <c r="I127" s="223"/>
      <c r="J127" s="227" t="s">
        <v>7</v>
      </c>
      <c r="K127" s="45">
        <f>IFERROR(LARGE((AL127:CW127),1),"")</f>
        <v>625.4</v>
      </c>
      <c r="L127" s="1">
        <f>IFERROR(LARGE((AL127:CW127),2),"")</f>
        <v>623.6</v>
      </c>
      <c r="M127" s="1">
        <f>IFERROR(LARGE((AL127:CW127),3),"")</f>
        <v>623.29999999999995</v>
      </c>
      <c r="N127" s="1">
        <f>IFERROR(LARGE((AL127:CW127),4),"")</f>
        <v>623.29999999999995</v>
      </c>
      <c r="O127" s="46">
        <f>IFERROR(LARGE((AL127:CW127),5),"")</f>
        <v>621.5</v>
      </c>
      <c r="P127" s="1"/>
      <c r="Q127" s="56">
        <f t="shared" ref="Q127" si="374">IFERROR(AVERAGEIF(K127:O127,"&gt;0"),"")</f>
        <v>623.41999999999996</v>
      </c>
      <c r="R127" s="57" t="str">
        <f t="shared" ref="R127" si="375">IF(SUM(AF128:AJ128,K128:O128)=0,"",SUM(AF128:AJ128,K128:O128))</f>
        <v/>
      </c>
      <c r="T127" s="5">
        <f t="shared" ref="T127" si="376">IF(U127="","",1)</f>
        <v>1</v>
      </c>
      <c r="U127" s="4">
        <f t="shared" ref="U127" si="377">IF(SUM(Q127:R127)=0,"",SUM(Q127:R127))</f>
        <v>623.41999999999996</v>
      </c>
      <c r="V127" s="6">
        <f t="shared" ref="V127" si="378">IF(U127="","",1)</f>
        <v>1</v>
      </c>
      <c r="X127" s="60" t="str">
        <f t="shared" ref="X127" si="379">IF(AD127="Athlete Name","",AD127)</f>
        <v>Chance Cover</v>
      </c>
      <c r="Y127" s="46"/>
      <c r="Z127" s="76"/>
      <c r="AB127" s="82"/>
      <c r="AC127" s="45">
        <v>27</v>
      </c>
      <c r="AD127" s="60" t="s">
        <v>172</v>
      </c>
      <c r="AF127" s="45"/>
      <c r="AG127" s="1"/>
      <c r="AH127" s="1"/>
      <c r="AI127" s="1"/>
      <c r="AJ127" s="46"/>
      <c r="AK127" s="108"/>
      <c r="AL127" s="62" t="s">
        <v>7</v>
      </c>
      <c r="AM127" s="62" t="s">
        <v>7</v>
      </c>
      <c r="AN127" s="62" t="s">
        <v>7</v>
      </c>
      <c r="AO127" s="62" t="s">
        <v>7</v>
      </c>
      <c r="AP127" s="62" t="s">
        <v>7</v>
      </c>
      <c r="AQ127" s="62" t="s">
        <v>7</v>
      </c>
      <c r="AR127" s="62" t="s">
        <v>7</v>
      </c>
      <c r="AS127" s="62" t="s">
        <v>7</v>
      </c>
      <c r="AT127" s="62" t="s">
        <v>7</v>
      </c>
      <c r="AU127" s="62" t="s">
        <v>7</v>
      </c>
      <c r="AV127" s="62" t="s">
        <v>7</v>
      </c>
      <c r="AW127" s="62" t="s">
        <v>7</v>
      </c>
      <c r="AX127" s="62" t="s">
        <v>7</v>
      </c>
      <c r="AY127" s="62" t="s">
        <v>7</v>
      </c>
      <c r="AZ127" s="62" t="s">
        <v>7</v>
      </c>
      <c r="BA127" s="62" t="s">
        <v>7</v>
      </c>
      <c r="BB127" s="62" t="s">
        <v>7</v>
      </c>
      <c r="BC127" s="62" t="s">
        <v>7</v>
      </c>
      <c r="BD127" s="62" t="s">
        <v>7</v>
      </c>
      <c r="BE127" s="62" t="s">
        <v>7</v>
      </c>
      <c r="BF127" s="62" t="s">
        <v>7</v>
      </c>
      <c r="BG127" s="62" t="s">
        <v>7</v>
      </c>
      <c r="BH127" s="62" t="s">
        <v>7</v>
      </c>
      <c r="BI127" s="62" t="s">
        <v>7</v>
      </c>
      <c r="BJ127" s="62" t="s">
        <v>7</v>
      </c>
      <c r="BK127" s="62" t="s">
        <v>7</v>
      </c>
      <c r="BL127" s="62" t="s">
        <v>7</v>
      </c>
      <c r="BM127" s="62" t="s">
        <v>7</v>
      </c>
      <c r="BN127" s="62" t="s">
        <v>7</v>
      </c>
      <c r="BO127" s="62" t="s">
        <v>7</v>
      </c>
      <c r="BP127" s="62" t="s">
        <v>7</v>
      </c>
      <c r="BQ127" s="62" t="s">
        <v>7</v>
      </c>
      <c r="BR127" s="62" t="s">
        <v>7</v>
      </c>
      <c r="BS127" s="62" t="s">
        <v>7</v>
      </c>
      <c r="BT127" s="62" t="s">
        <v>7</v>
      </c>
      <c r="BU127" s="62" t="s">
        <v>7</v>
      </c>
      <c r="BV127" s="62" t="s">
        <v>7</v>
      </c>
      <c r="BW127" s="62" t="s">
        <v>7</v>
      </c>
      <c r="BX127" s="62" t="s">
        <v>7</v>
      </c>
      <c r="BY127" s="62">
        <v>625.4</v>
      </c>
      <c r="BZ127" s="62" t="s">
        <v>7</v>
      </c>
      <c r="CA127" s="62" t="s">
        <v>7</v>
      </c>
      <c r="CB127" s="62" t="s">
        <v>7</v>
      </c>
      <c r="CC127" s="62" t="s">
        <v>7</v>
      </c>
      <c r="CD127" s="62" t="s">
        <v>7</v>
      </c>
      <c r="CE127" s="62" t="s">
        <v>7</v>
      </c>
      <c r="CF127" s="62">
        <v>621.29999999999995</v>
      </c>
      <c r="CG127" s="62">
        <v>620.9</v>
      </c>
      <c r="CH127" s="62" t="s">
        <v>7</v>
      </c>
      <c r="CI127" s="62" t="s">
        <v>7</v>
      </c>
      <c r="CJ127" s="62">
        <v>623.6</v>
      </c>
      <c r="CK127" s="62">
        <v>623.29999999999995</v>
      </c>
      <c r="CL127" s="62" t="s">
        <v>7</v>
      </c>
      <c r="CM127" s="62">
        <v>621.5</v>
      </c>
      <c r="CN127" s="62">
        <v>616.6</v>
      </c>
      <c r="CO127" s="62">
        <v>618.1</v>
      </c>
      <c r="CP127" s="62">
        <v>623.29999999999995</v>
      </c>
      <c r="CQ127" s="62" t="s">
        <v>7</v>
      </c>
      <c r="CR127" s="62" t="s">
        <v>7</v>
      </c>
      <c r="CS127" s="62" t="s">
        <v>7</v>
      </c>
      <c r="CT127" s="62" t="s">
        <v>7</v>
      </c>
      <c r="CU127" s="62" t="s">
        <v>7</v>
      </c>
      <c r="CV127" s="62" t="s">
        <v>7</v>
      </c>
      <c r="CW127" s="62" t="s">
        <v>7</v>
      </c>
      <c r="CX127" s="117"/>
      <c r="CY127" s="60" t="str">
        <f>IF(AD127="Athlete Name","",AD127)</f>
        <v>Chance Cover</v>
      </c>
      <c r="CZ127" s="46">
        <v>32</v>
      </c>
      <c r="DA127" s="88"/>
    </row>
    <row r="128" spans="2:105" x14ac:dyDescent="0.35">
      <c r="B128" s="71"/>
      <c r="C128" s="314"/>
      <c r="D128" s="212"/>
      <c r="E128" s="213"/>
      <c r="F128" s="223"/>
      <c r="G128" s="214"/>
      <c r="H128" s="202"/>
      <c r="I128" s="223" t="str">
        <f>IF(SUM(AF128:AJ128)=0,"",SUM(AF128:AJ128))</f>
        <v/>
      </c>
      <c r="J128" s="227" t="s">
        <v>12</v>
      </c>
      <c r="K128" s="45" t="str">
        <f>IFERROR(LARGE((AL128:CW128),1),"")</f>
        <v/>
      </c>
      <c r="L128" s="1" t="str">
        <f>IFERROR(LARGE((AL128:CW128),2),"")</f>
        <v/>
      </c>
      <c r="M128" s="1" t="str">
        <f>IFERROR(LARGE((AL128:CW128),3),"")</f>
        <v/>
      </c>
      <c r="N128" s="1" t="str">
        <f>IFERROR(LARGE((AL128:CW128),4),"")</f>
        <v/>
      </c>
      <c r="O128" s="46" t="str">
        <f>IFERROR(LARGE((AL128:CW128),5),"")</f>
        <v/>
      </c>
      <c r="P128" s="1"/>
      <c r="Q128" s="56"/>
      <c r="R128" s="57"/>
      <c r="T128" s="5">
        <f t="shared" ref="T128" si="380">IF(U127="","",1)</f>
        <v>1</v>
      </c>
      <c r="U128" s="126">
        <f t="shared" ref="U128" si="381">IF(U127="","",1)</f>
        <v>1</v>
      </c>
      <c r="V128" s="6">
        <f t="shared" ref="V128" si="382">IF(U127="","",1)</f>
        <v>1</v>
      </c>
      <c r="X128" s="60"/>
      <c r="Y128" s="46"/>
      <c r="Z128" s="76"/>
      <c r="AB128" s="82"/>
      <c r="AC128" s="45"/>
      <c r="AD128" s="60"/>
      <c r="AF128" s="45" t="s">
        <v>12</v>
      </c>
      <c r="AG128" s="1" t="s">
        <v>12</v>
      </c>
      <c r="AH128" s="1" t="s">
        <v>12</v>
      </c>
      <c r="AI128" s="1" t="s">
        <v>12</v>
      </c>
      <c r="AJ128" s="46" t="s">
        <v>12</v>
      </c>
      <c r="AK128" s="108"/>
      <c r="AL128" s="45" t="s">
        <v>12</v>
      </c>
      <c r="AM128" s="45" t="s">
        <v>12</v>
      </c>
      <c r="AN128" s="45" t="s">
        <v>12</v>
      </c>
      <c r="AO128" s="45" t="s">
        <v>12</v>
      </c>
      <c r="AP128" s="45" t="s">
        <v>12</v>
      </c>
      <c r="AQ128" s="45" t="s">
        <v>12</v>
      </c>
      <c r="AR128" s="45" t="s">
        <v>12</v>
      </c>
      <c r="AS128" s="45" t="s">
        <v>12</v>
      </c>
      <c r="AT128" s="45" t="s">
        <v>12</v>
      </c>
      <c r="AU128" s="45" t="s">
        <v>12</v>
      </c>
      <c r="AV128" s="45" t="s">
        <v>12</v>
      </c>
      <c r="AW128" s="45" t="s">
        <v>12</v>
      </c>
      <c r="AX128" s="45" t="s">
        <v>12</v>
      </c>
      <c r="AY128" s="45" t="s">
        <v>12</v>
      </c>
      <c r="AZ128" s="45" t="s">
        <v>12</v>
      </c>
      <c r="BA128" s="45" t="s">
        <v>12</v>
      </c>
      <c r="BB128" s="45" t="s">
        <v>12</v>
      </c>
      <c r="BC128" s="45" t="s">
        <v>12</v>
      </c>
      <c r="BD128" s="45" t="s">
        <v>12</v>
      </c>
      <c r="BE128" s="45" t="s">
        <v>12</v>
      </c>
      <c r="BF128" s="45" t="s">
        <v>12</v>
      </c>
      <c r="BG128" s="45" t="s">
        <v>12</v>
      </c>
      <c r="BH128" s="45" t="s">
        <v>12</v>
      </c>
      <c r="BI128" s="45" t="s">
        <v>12</v>
      </c>
      <c r="BJ128" s="45" t="s">
        <v>12</v>
      </c>
      <c r="BK128" s="45" t="s">
        <v>12</v>
      </c>
      <c r="BL128" s="45" t="s">
        <v>12</v>
      </c>
      <c r="BM128" s="45" t="s">
        <v>12</v>
      </c>
      <c r="BN128" s="45" t="s">
        <v>12</v>
      </c>
      <c r="BO128" s="45" t="s">
        <v>12</v>
      </c>
      <c r="BP128" s="45" t="s">
        <v>12</v>
      </c>
      <c r="BQ128" s="45" t="s">
        <v>12</v>
      </c>
      <c r="BR128" s="45" t="s">
        <v>12</v>
      </c>
      <c r="BS128" s="45" t="s">
        <v>12</v>
      </c>
      <c r="BT128" s="45" t="s">
        <v>12</v>
      </c>
      <c r="BU128" s="45" t="s">
        <v>12</v>
      </c>
      <c r="BV128" s="45" t="s">
        <v>12</v>
      </c>
      <c r="BW128" s="45" t="s">
        <v>12</v>
      </c>
      <c r="BX128" s="45" t="s">
        <v>12</v>
      </c>
      <c r="BY128" s="45" t="s">
        <v>12</v>
      </c>
      <c r="BZ128" s="45" t="s">
        <v>12</v>
      </c>
      <c r="CA128" s="45" t="s">
        <v>12</v>
      </c>
      <c r="CB128" s="45" t="s">
        <v>12</v>
      </c>
      <c r="CC128" s="45" t="s">
        <v>12</v>
      </c>
      <c r="CD128" s="45" t="s">
        <v>12</v>
      </c>
      <c r="CE128" s="45" t="s">
        <v>12</v>
      </c>
      <c r="CF128" s="45" t="s">
        <v>12</v>
      </c>
      <c r="CG128" s="45" t="s">
        <v>12</v>
      </c>
      <c r="CH128" s="45" t="s">
        <v>12</v>
      </c>
      <c r="CI128" s="45" t="s">
        <v>12</v>
      </c>
      <c r="CJ128" s="45" t="s">
        <v>12</v>
      </c>
      <c r="CK128" s="45" t="s">
        <v>12</v>
      </c>
      <c r="CL128" s="45" t="s">
        <v>12</v>
      </c>
      <c r="CM128" s="45" t="s">
        <v>12</v>
      </c>
      <c r="CN128" s="45" t="s">
        <v>12</v>
      </c>
      <c r="CO128" s="45" t="s">
        <v>12</v>
      </c>
      <c r="CP128" s="45" t="s">
        <v>12</v>
      </c>
      <c r="CQ128" s="45" t="s">
        <v>12</v>
      </c>
      <c r="CR128" s="45" t="s">
        <v>12</v>
      </c>
      <c r="CS128" s="45" t="s">
        <v>12</v>
      </c>
      <c r="CT128" s="45" t="s">
        <v>12</v>
      </c>
      <c r="CU128" s="45" t="s">
        <v>12</v>
      </c>
      <c r="CV128" s="45" t="s">
        <v>12</v>
      </c>
      <c r="CW128" s="45" t="s">
        <v>12</v>
      </c>
      <c r="CX128" s="117"/>
      <c r="CY128" s="60"/>
      <c r="CZ128" s="46"/>
      <c r="DA128" s="88"/>
    </row>
    <row r="129" spans="2:105" s="39" customFormat="1" ht="8.5" customHeight="1" thickBot="1" x14ac:dyDescent="0.4">
      <c r="B129" s="102"/>
      <c r="C129" s="315"/>
      <c r="D129" s="215"/>
      <c r="E129" s="216"/>
      <c r="F129" s="224"/>
      <c r="G129" s="217"/>
      <c r="H129" s="228"/>
      <c r="I129" s="229"/>
      <c r="J129" s="228"/>
      <c r="K129" s="96"/>
      <c r="L129" s="93"/>
      <c r="M129" s="93"/>
      <c r="N129" s="93"/>
      <c r="O129" s="94"/>
      <c r="Q129" s="112"/>
      <c r="R129" s="113"/>
      <c r="T129" s="110">
        <f t="shared" ref="T129" si="383">IF(U127="","",1)</f>
        <v>1</v>
      </c>
      <c r="U129" s="93">
        <f t="shared" ref="U129" si="384">IF(U127="","",1)</f>
        <v>1</v>
      </c>
      <c r="V129" s="109">
        <f t="shared" ref="V129" si="385">IF(U127="","",1)</f>
        <v>1</v>
      </c>
      <c r="X129" s="107"/>
      <c r="Y129" s="97"/>
      <c r="Z129" s="98"/>
      <c r="AB129" s="104"/>
      <c r="AC129" s="92"/>
      <c r="AD129" s="139"/>
      <c r="AF129" s="140"/>
      <c r="AG129" s="141"/>
      <c r="AH129" s="141"/>
      <c r="AI129" s="141"/>
      <c r="AJ129" s="142"/>
      <c r="AL129" s="140"/>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2"/>
      <c r="CX129" s="118"/>
      <c r="CY129" s="146"/>
      <c r="CZ129" s="97"/>
      <c r="DA129" s="105"/>
    </row>
    <row r="130" spans="2:105" ht="8.5" customHeight="1" thickTop="1" x14ac:dyDescent="0.35">
      <c r="B130" s="71"/>
      <c r="C130" s="314"/>
      <c r="D130" s="212"/>
      <c r="E130" s="213"/>
      <c r="F130" s="223"/>
      <c r="G130" s="214"/>
      <c r="H130" s="202"/>
      <c r="I130" s="223"/>
      <c r="J130" s="202"/>
      <c r="K130" s="45"/>
      <c r="L130" s="1"/>
      <c r="M130" s="1"/>
      <c r="N130" s="1"/>
      <c r="O130" s="46"/>
      <c r="P130" s="1"/>
      <c r="Q130" s="56"/>
      <c r="R130" s="57"/>
      <c r="T130" s="5">
        <f t="shared" ref="T130" si="386">IF(U131="","",1)</f>
        <v>1</v>
      </c>
      <c r="U130" s="1">
        <f t="shared" ref="U130" si="387">IF(U131="","",1)</f>
        <v>1</v>
      </c>
      <c r="V130" s="6">
        <f t="shared" ref="V130" si="388">IF(U131="","",1)</f>
        <v>1</v>
      </c>
      <c r="X130" s="60"/>
      <c r="Y130" s="46"/>
      <c r="Z130" s="76"/>
      <c r="AB130" s="82"/>
      <c r="AC130" s="45"/>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2"/>
      <c r="CX130" s="117"/>
      <c r="CY130" s="149"/>
      <c r="CZ130" s="46"/>
      <c r="DA130" s="88"/>
    </row>
    <row r="131" spans="2:105" x14ac:dyDescent="0.35">
      <c r="B131" s="71"/>
      <c r="C131" s="314">
        <f t="shared" ref="C131:D131" si="389">IF(AC131="Athlete Name","",AC131)</f>
        <v>28</v>
      </c>
      <c r="D131" s="212" t="str">
        <f t="shared" si="389"/>
        <v>Scott Patterson</v>
      </c>
      <c r="E131" s="213"/>
      <c r="F131" s="223">
        <f>IF(COUNT(AL131:CW131)=0,"", COUNT(AL131:CW131))</f>
        <v>2</v>
      </c>
      <c r="G131" s="214">
        <f t="shared" ref="G131" si="390">_xlfn.IFS(F131="","",F131=1,1,F131=2,2,F131=3,3,F131=4,4,F131=5,5,F131&gt;5,5)</f>
        <v>2</v>
      </c>
      <c r="H131" s="202"/>
      <c r="I131" s="223"/>
      <c r="J131" s="227" t="s">
        <v>7</v>
      </c>
      <c r="K131" s="45">
        <f>IFERROR(LARGE((AL131:CW131),1),"")</f>
        <v>623.20000000000005</v>
      </c>
      <c r="L131" s="1">
        <f>IFERROR(LARGE((AL131:CW131),2),"")</f>
        <v>621.20000000000005</v>
      </c>
      <c r="M131" s="1" t="str">
        <f>IFERROR(LARGE((AL131:CW131),3),"")</f>
        <v/>
      </c>
      <c r="N131" s="1" t="str">
        <f>IFERROR(LARGE((AL131:CW131),4),"")</f>
        <v/>
      </c>
      <c r="O131" s="46" t="str">
        <f>IFERROR(LARGE((AL131:CW131),5),"")</f>
        <v/>
      </c>
      <c r="P131" s="1"/>
      <c r="Q131" s="56">
        <f t="shared" ref="Q131" si="391">IFERROR(AVERAGEIF(K131:O131,"&gt;0"),"")</f>
        <v>622.20000000000005</v>
      </c>
      <c r="R131" s="57" t="str">
        <f t="shared" ref="R131" si="392">IF(SUM(AF132:AJ132,K132:O132)=0,"",SUM(AF132:AJ132,K132:O132))</f>
        <v/>
      </c>
      <c r="T131" s="5">
        <f t="shared" ref="T131" si="393">IF(U131="","",1)</f>
        <v>1</v>
      </c>
      <c r="U131" s="4">
        <f t="shared" ref="U131" si="394">IF(SUM(Q131:R131)=0,"",SUM(Q131:R131))</f>
        <v>622.20000000000005</v>
      </c>
      <c r="V131" s="6">
        <f t="shared" ref="V131" si="395">IF(U131="","",1)</f>
        <v>1</v>
      </c>
      <c r="X131" s="60" t="str">
        <f t="shared" ref="X131" si="396">IF(AD131="Athlete Name","",AD131)</f>
        <v>Scott Patterson</v>
      </c>
      <c r="Y131" s="46"/>
      <c r="Z131" s="76"/>
      <c r="AB131" s="82"/>
      <c r="AC131" s="45">
        <v>28</v>
      </c>
      <c r="AD131" s="60" t="s">
        <v>224</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t="s">
        <v>7</v>
      </c>
      <c r="BQ131" s="62" t="s">
        <v>7</v>
      </c>
      <c r="BR131" s="62" t="s">
        <v>7</v>
      </c>
      <c r="BS131" s="62" t="s">
        <v>7</v>
      </c>
      <c r="BT131" s="62" t="s">
        <v>7</v>
      </c>
      <c r="BU131" s="62" t="s">
        <v>7</v>
      </c>
      <c r="BV131" s="62" t="s">
        <v>7</v>
      </c>
      <c r="BW131" s="62" t="s">
        <v>7</v>
      </c>
      <c r="BX131" s="62" t="s">
        <v>7</v>
      </c>
      <c r="BY131" s="62" t="s">
        <v>7</v>
      </c>
      <c r="BZ131" s="62" t="s">
        <v>7</v>
      </c>
      <c r="CA131" s="62" t="s">
        <v>7</v>
      </c>
      <c r="CB131" s="62">
        <v>623.20000000000005</v>
      </c>
      <c r="CC131" s="62">
        <v>621.20000000000005</v>
      </c>
      <c r="CD131" s="62" t="s">
        <v>7</v>
      </c>
      <c r="CE131" s="62" t="s">
        <v>7</v>
      </c>
      <c r="CF131" s="62" t="s">
        <v>7</v>
      </c>
      <c r="CG131" s="62" t="s">
        <v>7</v>
      </c>
      <c r="CH131" s="62" t="s">
        <v>7</v>
      </c>
      <c r="CI131" s="62" t="s">
        <v>7</v>
      </c>
      <c r="CJ131" s="62" t="s">
        <v>7</v>
      </c>
      <c r="CK131" s="62" t="s">
        <v>7</v>
      </c>
      <c r="CL131" s="62" t="s">
        <v>7</v>
      </c>
      <c r="CM131" s="62" t="s">
        <v>7</v>
      </c>
      <c r="CN131" s="62" t="s">
        <v>7</v>
      </c>
      <c r="CO131" s="62" t="s">
        <v>7</v>
      </c>
      <c r="CP131" s="62" t="s">
        <v>7</v>
      </c>
      <c r="CQ131" s="62" t="s">
        <v>7</v>
      </c>
      <c r="CR131" s="62" t="s">
        <v>7</v>
      </c>
      <c r="CS131" s="62" t="s">
        <v>7</v>
      </c>
      <c r="CT131" s="62" t="s">
        <v>7</v>
      </c>
      <c r="CU131" s="62" t="s">
        <v>7</v>
      </c>
      <c r="CV131" s="62" t="s">
        <v>7</v>
      </c>
      <c r="CW131" s="62" t="s">
        <v>7</v>
      </c>
      <c r="CX131" s="117"/>
      <c r="CY131" s="60" t="str">
        <f>IF(AD131="Athlete Name","",AD131)</f>
        <v>Scott Patterson</v>
      </c>
      <c r="CZ131" s="46">
        <v>33</v>
      </c>
      <c r="DA131" s="88"/>
    </row>
    <row r="132" spans="2:105" x14ac:dyDescent="0.35">
      <c r="B132" s="71"/>
      <c r="C132" s="314"/>
      <c r="D132" s="212"/>
      <c r="E132" s="213"/>
      <c r="F132" s="223"/>
      <c r="G132" s="214"/>
      <c r="H132" s="202"/>
      <c r="I132" s="223" t="str">
        <f>IF(SUM(AF132:AJ132)=0,"",SUM(AF132:AJ132))</f>
        <v/>
      </c>
      <c r="J132" s="227" t="s">
        <v>12</v>
      </c>
      <c r="K132" s="45" t="str">
        <f>IFERROR(LARGE((AL132:CW132),1),"")</f>
        <v/>
      </c>
      <c r="L132" s="1" t="str">
        <f>IFERROR(LARGE((AL132:CW132),2),"")</f>
        <v/>
      </c>
      <c r="M132" s="1" t="str">
        <f>IFERROR(LARGE((AL132:CW132),3),"")</f>
        <v/>
      </c>
      <c r="N132" s="1" t="str">
        <f>IFERROR(LARGE((AL132:CW132),4),"")</f>
        <v/>
      </c>
      <c r="O132" s="46" t="str">
        <f>IFERROR(LARGE((AL132:CW132),5),"")</f>
        <v/>
      </c>
      <c r="P132" s="1"/>
      <c r="Q132" s="56"/>
      <c r="R132" s="57"/>
      <c r="T132" s="5">
        <f t="shared" ref="T132" si="397">IF(U131="","",1)</f>
        <v>1</v>
      </c>
      <c r="U132" s="126">
        <f t="shared" ref="U132" si="398">IF(U131="","",1)</f>
        <v>1</v>
      </c>
      <c r="V132" s="6">
        <f t="shared" ref="V132" si="399">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45" t="s">
        <v>12</v>
      </c>
      <c r="CW132" s="45" t="s">
        <v>12</v>
      </c>
      <c r="CX132" s="117"/>
      <c r="CY132" s="60"/>
      <c r="CZ132" s="46"/>
      <c r="DA132" s="88"/>
    </row>
    <row r="133" spans="2:105" s="39" customFormat="1" ht="8.5" customHeight="1" thickBot="1" x14ac:dyDescent="0.4">
      <c r="B133" s="102"/>
      <c r="C133" s="315"/>
      <c r="D133" s="215"/>
      <c r="E133" s="216"/>
      <c r="F133" s="224"/>
      <c r="G133" s="217"/>
      <c r="H133" s="228"/>
      <c r="I133" s="229"/>
      <c r="J133" s="228"/>
      <c r="K133" s="96"/>
      <c r="L133" s="93"/>
      <c r="M133" s="93"/>
      <c r="N133" s="93"/>
      <c r="O133" s="94"/>
      <c r="Q133" s="112"/>
      <c r="R133" s="113"/>
      <c r="T133" s="110">
        <f t="shared" ref="T133" si="400">IF(U131="","",1)</f>
        <v>1</v>
      </c>
      <c r="U133" s="93">
        <f t="shared" ref="U133" si="401">IF(U131="","",1)</f>
        <v>1</v>
      </c>
      <c r="V133" s="109">
        <f t="shared" ref="V133" si="402">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6"/>
      <c r="CX133" s="118"/>
      <c r="CY133" s="158"/>
      <c r="CZ133" s="97"/>
      <c r="DA133" s="105"/>
    </row>
    <row r="134" spans="2:105" ht="8.5" customHeight="1" thickTop="1" x14ac:dyDescent="0.35">
      <c r="B134" s="71"/>
      <c r="C134" s="314"/>
      <c r="D134" s="212"/>
      <c r="E134" s="213"/>
      <c r="F134" s="223"/>
      <c r="G134" s="214"/>
      <c r="H134" s="202"/>
      <c r="I134" s="223"/>
      <c r="J134" s="202"/>
      <c r="K134" s="45"/>
      <c r="L134" s="1"/>
      <c r="M134" s="1"/>
      <c r="N134" s="1"/>
      <c r="O134" s="46"/>
      <c r="P134" s="1"/>
      <c r="Q134" s="56"/>
      <c r="R134" s="57"/>
      <c r="T134" s="5">
        <f t="shared" ref="T134" si="403">IF(U135="","",1)</f>
        <v>1</v>
      </c>
      <c r="U134" s="1">
        <f t="shared" ref="U134" si="404">IF(U135="","",1)</f>
        <v>1</v>
      </c>
      <c r="V134" s="6">
        <f t="shared" ref="V134" si="405">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5"/>
      <c r="CX134" s="117"/>
      <c r="CY134" s="134"/>
      <c r="CZ134" s="46"/>
      <c r="DA134" s="88"/>
    </row>
    <row r="135" spans="2:105" x14ac:dyDescent="0.35">
      <c r="B135" s="71"/>
      <c r="C135" s="314">
        <f t="shared" ref="C135:D135" si="406">IF(AC135="Athlete Name","",AC135)</f>
        <v>29</v>
      </c>
      <c r="D135" s="212" t="str">
        <f t="shared" si="406"/>
        <v>Jacob Wisman</v>
      </c>
      <c r="E135" s="213"/>
      <c r="F135" s="223">
        <f>IF(COUNT(AL135:CW135)=0,"", COUNT(AL135:CW135))</f>
        <v>8</v>
      </c>
      <c r="G135" s="214">
        <f t="shared" ref="G135" si="407">_xlfn.IFS(F135="","",F135=1,1,F135=2,2,F135=3,3,F135=4,4,F135=5,5,F135&gt;5,5)</f>
        <v>5</v>
      </c>
      <c r="H135" s="202"/>
      <c r="I135" s="223"/>
      <c r="J135" s="227" t="s">
        <v>7</v>
      </c>
      <c r="K135" s="45">
        <f>IFERROR(LARGE((AL135:CW135),1),"")</f>
        <v>623.9</v>
      </c>
      <c r="L135" s="1">
        <f>IFERROR(LARGE((AL135:CW135),2),"")</f>
        <v>623.6</v>
      </c>
      <c r="M135" s="1">
        <f>IFERROR(LARGE((AL135:CW135),3),"")</f>
        <v>623.20000000000005</v>
      </c>
      <c r="N135" s="1">
        <f>IFERROR(LARGE((AL135:CW135),4),"")</f>
        <v>622.9</v>
      </c>
      <c r="O135" s="46">
        <f>IFERROR(LARGE((AL135:CW135),5),"")</f>
        <v>622.79999999999995</v>
      </c>
      <c r="P135" s="1"/>
      <c r="Q135" s="56">
        <f t="shared" ref="Q135" si="408">IFERROR(AVERAGEIF(K135:O135,"&gt;0"),"")</f>
        <v>623.28</v>
      </c>
      <c r="R135" s="57" t="str">
        <f t="shared" ref="R135" si="409">IF(SUM(AF136:AJ136,K136:O136)=0,"",SUM(AF136:AJ136,K136:O136))</f>
        <v/>
      </c>
      <c r="T135" s="5">
        <f t="shared" ref="T135" si="410">IF(U135="","",1)</f>
        <v>1</v>
      </c>
      <c r="U135" s="4">
        <f t="shared" ref="U135" si="411">IF(SUM(Q135:R135)=0,"",SUM(Q135:R135))</f>
        <v>623.28</v>
      </c>
      <c r="V135" s="6">
        <f t="shared" ref="V135" si="412">IF(U135="","",1)</f>
        <v>1</v>
      </c>
      <c r="X135" s="60" t="str">
        <f t="shared" ref="X135" si="413">IF(AD135="Athlete Name","",AD135)</f>
        <v>Jacob Wisman</v>
      </c>
      <c r="Y135" s="46"/>
      <c r="Z135" s="76"/>
      <c r="AB135" s="82"/>
      <c r="AC135" s="45">
        <v>29</v>
      </c>
      <c r="AD135" s="60" t="s">
        <v>302</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t="s">
        <v>7</v>
      </c>
      <c r="CD135" s="62" t="s">
        <v>7</v>
      </c>
      <c r="CE135" s="62" t="s">
        <v>7</v>
      </c>
      <c r="CF135" s="62" t="s">
        <v>7</v>
      </c>
      <c r="CG135" s="62" t="s">
        <v>7</v>
      </c>
      <c r="CH135" s="62">
        <v>623.9</v>
      </c>
      <c r="CI135" s="62">
        <v>622.1</v>
      </c>
      <c r="CJ135" s="62">
        <v>622.79999999999995</v>
      </c>
      <c r="CK135" s="62">
        <v>622.9</v>
      </c>
      <c r="CL135" s="62" t="s">
        <v>7</v>
      </c>
      <c r="CM135" s="62" t="s">
        <v>7</v>
      </c>
      <c r="CN135" s="62">
        <v>623.6</v>
      </c>
      <c r="CO135" s="62">
        <v>615.5</v>
      </c>
      <c r="CP135" s="62" t="s">
        <v>7</v>
      </c>
      <c r="CQ135" s="62">
        <v>623.20000000000005</v>
      </c>
      <c r="CR135" s="62">
        <v>620.70000000000005</v>
      </c>
      <c r="CS135" s="62" t="s">
        <v>7</v>
      </c>
      <c r="CT135" s="62" t="s">
        <v>7</v>
      </c>
      <c r="CU135" s="62" t="s">
        <v>7</v>
      </c>
      <c r="CV135" s="62" t="s">
        <v>7</v>
      </c>
      <c r="CW135" s="62" t="s">
        <v>7</v>
      </c>
      <c r="CX135" s="117"/>
      <c r="CY135" s="60" t="str">
        <f>IF(AD135="Athlete Name","",AD135)</f>
        <v>Jacob Wisman</v>
      </c>
      <c r="CZ135" s="46">
        <v>34</v>
      </c>
      <c r="DA135" s="88"/>
    </row>
    <row r="136" spans="2:105" x14ac:dyDescent="0.35">
      <c r="B136" s="71"/>
      <c r="C136" s="314"/>
      <c r="D136" s="212"/>
      <c r="E136" s="213"/>
      <c r="F136" s="223"/>
      <c r="G136" s="214"/>
      <c r="H136" s="202"/>
      <c r="I136" s="223" t="str">
        <f>IF(SUM(AF136:AJ136)=0,"",SUM(AF136:AJ136))</f>
        <v/>
      </c>
      <c r="J136" s="227" t="s">
        <v>12</v>
      </c>
      <c r="K136" s="45" t="str">
        <f>IFERROR(LARGE((AL136:CW136),1),"")</f>
        <v/>
      </c>
      <c r="L136" s="1" t="str">
        <f>IFERROR(LARGE((AL136:CW136),2),"")</f>
        <v/>
      </c>
      <c r="M136" s="1" t="str">
        <f>IFERROR(LARGE((AL136:CW136),3),"")</f>
        <v/>
      </c>
      <c r="N136" s="1" t="str">
        <f>IFERROR(LARGE((AL136:CW136),4),"")</f>
        <v/>
      </c>
      <c r="O136" s="46" t="str">
        <f>IFERROR(LARGE((AL136:CW136),5),"")</f>
        <v/>
      </c>
      <c r="P136" s="1"/>
      <c r="Q136" s="56"/>
      <c r="R136" s="57"/>
      <c r="T136" s="5">
        <f t="shared" ref="T136" si="414">IF(U135="","",1)</f>
        <v>1</v>
      </c>
      <c r="U136" s="126">
        <f t="shared" ref="U136" si="415">IF(U135="","",1)</f>
        <v>1</v>
      </c>
      <c r="V136" s="6">
        <f t="shared" ref="V136" si="416">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45" t="s">
        <v>12</v>
      </c>
      <c r="CW136" s="45" t="s">
        <v>12</v>
      </c>
      <c r="CX136" s="117"/>
      <c r="CY136" s="60"/>
      <c r="CZ136" s="46"/>
      <c r="DA136" s="88"/>
    </row>
    <row r="137" spans="2:105" s="39" customFormat="1" ht="8.5" customHeight="1" thickBot="1" x14ac:dyDescent="0.4">
      <c r="B137" s="102"/>
      <c r="C137" s="315"/>
      <c r="D137" s="215"/>
      <c r="E137" s="216"/>
      <c r="F137" s="224"/>
      <c r="G137" s="217"/>
      <c r="H137" s="228"/>
      <c r="I137" s="229"/>
      <c r="J137" s="228"/>
      <c r="K137" s="96"/>
      <c r="L137" s="93"/>
      <c r="M137" s="93"/>
      <c r="N137" s="93"/>
      <c r="O137" s="94"/>
      <c r="Q137" s="112"/>
      <c r="R137" s="113"/>
      <c r="T137" s="110">
        <f t="shared" ref="T137" si="417">IF(U135="","",1)</f>
        <v>1</v>
      </c>
      <c r="U137" s="93">
        <f t="shared" ref="U137" si="418">IF(U135="","",1)</f>
        <v>1</v>
      </c>
      <c r="V137" s="109">
        <f t="shared" ref="V137" si="419">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2"/>
      <c r="CX137" s="118"/>
      <c r="CY137" s="146"/>
      <c r="CZ137" s="97"/>
      <c r="DA137" s="105"/>
    </row>
    <row r="138" spans="2:105" ht="8.5" customHeight="1" thickTop="1" x14ac:dyDescent="0.35">
      <c r="B138" s="71"/>
      <c r="C138" s="314"/>
      <c r="D138" s="212"/>
      <c r="E138" s="213"/>
      <c r="F138" s="223"/>
      <c r="G138" s="214"/>
      <c r="H138" s="202"/>
      <c r="I138" s="223"/>
      <c r="J138" s="202"/>
      <c r="K138" s="45"/>
      <c r="L138" s="1"/>
      <c r="M138" s="1"/>
      <c r="N138" s="1"/>
      <c r="O138" s="46"/>
      <c r="P138" s="1"/>
      <c r="Q138" s="56"/>
      <c r="R138" s="57"/>
      <c r="T138" s="5">
        <f t="shared" ref="T138" si="420">IF(U139="","",1)</f>
        <v>1</v>
      </c>
      <c r="U138" s="1">
        <f t="shared" ref="U138" si="421">IF(U139="","",1)</f>
        <v>1</v>
      </c>
      <c r="V138" s="6">
        <f t="shared" ref="V138" si="422">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2"/>
      <c r="CX138" s="117"/>
      <c r="CY138" s="149"/>
      <c r="CZ138" s="46"/>
      <c r="DA138" s="88"/>
    </row>
    <row r="139" spans="2:105" x14ac:dyDescent="0.35">
      <c r="B139" s="71"/>
      <c r="C139" s="314">
        <f t="shared" ref="C139:D139" si="423">IF(AC139="Athlete Name","",AC139)</f>
        <v>30</v>
      </c>
      <c r="D139" s="212" t="str">
        <f t="shared" si="423"/>
        <v>Ben Hays</v>
      </c>
      <c r="E139" s="213"/>
      <c r="F139" s="223">
        <f>IF(COUNT(AL139:CW139)=0,"", COUNT(AL139:CW139))</f>
        <v>3</v>
      </c>
      <c r="G139" s="214">
        <f t="shared" ref="G139" si="424">_xlfn.IFS(F139="","",F139=1,1,F139=2,2,F139=3,3,F139=4,4,F139=5,5,F139&gt;5,5)</f>
        <v>3</v>
      </c>
      <c r="H139" s="202"/>
      <c r="I139" s="223"/>
      <c r="J139" s="227" t="s">
        <v>7</v>
      </c>
      <c r="K139" s="45">
        <f>IFERROR(LARGE((AL139:CW139),1),"")</f>
        <v>623.29999999999995</v>
      </c>
      <c r="L139" s="1">
        <f>IFERROR(LARGE((AL139:CW139),2),"")</f>
        <v>623</v>
      </c>
      <c r="M139" s="1">
        <f>IFERROR(LARGE((AL139:CW139),3),"")</f>
        <v>618.70000000000005</v>
      </c>
      <c r="N139" s="1" t="str">
        <f>IFERROR(LARGE((AL139:CW139),4),"")</f>
        <v/>
      </c>
      <c r="O139" s="46" t="str">
        <f>IFERROR(LARGE((AL139:CW139),5),"")</f>
        <v/>
      </c>
      <c r="P139" s="1"/>
      <c r="Q139" s="56">
        <f t="shared" ref="Q139" si="425">IFERROR(AVERAGEIF(K139:O139,"&gt;0"),"")</f>
        <v>621.66666666666663</v>
      </c>
      <c r="R139" s="57" t="str">
        <f t="shared" ref="R139" si="426">IF(SUM(AF140:AJ140,K140:O140)=0,"",SUM(AF140:AJ140,K140:O140))</f>
        <v/>
      </c>
      <c r="T139" s="5">
        <f t="shared" ref="T139" si="427">IF(U139="","",1)</f>
        <v>1</v>
      </c>
      <c r="U139" s="4">
        <f t="shared" ref="U139" si="428">IF(SUM(Q139:R139)=0,"",SUM(Q139:R139))</f>
        <v>621.66666666666663</v>
      </c>
      <c r="V139" s="6">
        <f t="shared" ref="V139" si="429">IF(U139="","",1)</f>
        <v>1</v>
      </c>
      <c r="X139" s="60" t="str">
        <f t="shared" ref="X139" si="430">IF(AD139="Athlete Name","",AD139)</f>
        <v>Ben Hays</v>
      </c>
      <c r="Y139" s="46"/>
      <c r="Z139" s="76"/>
      <c r="AB139" s="82"/>
      <c r="AC139" s="45">
        <v>30</v>
      </c>
      <c r="AD139" s="60" t="s">
        <v>329</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62" t="s">
        <v>7</v>
      </c>
      <c r="CL139" s="62" t="s">
        <v>7</v>
      </c>
      <c r="CM139" s="62" t="s">
        <v>7</v>
      </c>
      <c r="CN139" s="62" t="s">
        <v>7</v>
      </c>
      <c r="CO139" s="62" t="s">
        <v>7</v>
      </c>
      <c r="CP139" s="62" t="s">
        <v>7</v>
      </c>
      <c r="CQ139" s="62">
        <v>623</v>
      </c>
      <c r="CR139" s="62">
        <v>623.29999999999995</v>
      </c>
      <c r="CS139" s="62">
        <v>618.70000000000005</v>
      </c>
      <c r="CT139" s="62" t="s">
        <v>7</v>
      </c>
      <c r="CU139" s="62" t="s">
        <v>7</v>
      </c>
      <c r="CV139" s="62" t="s">
        <v>7</v>
      </c>
      <c r="CW139" s="62" t="s">
        <v>7</v>
      </c>
      <c r="CX139" s="117"/>
      <c r="CY139" s="60" t="str">
        <f>IF(AD139="Athlete Name","",AD139)</f>
        <v>Ben Hays</v>
      </c>
      <c r="CZ139" s="46">
        <v>35</v>
      </c>
      <c r="DA139" s="88"/>
    </row>
    <row r="140" spans="2:105" x14ac:dyDescent="0.35">
      <c r="B140" s="71"/>
      <c r="C140" s="314"/>
      <c r="D140" s="212"/>
      <c r="E140" s="213"/>
      <c r="F140" s="223"/>
      <c r="G140" s="214"/>
      <c r="H140" s="202"/>
      <c r="I140" s="223" t="str">
        <f>IF(SUM(AF140:AJ140)=0,"",SUM(AF140:AJ140))</f>
        <v/>
      </c>
      <c r="J140" s="227" t="s">
        <v>12</v>
      </c>
      <c r="K140" s="45" t="str">
        <f>IFERROR(LARGE((AL140:CW140),1),"")</f>
        <v/>
      </c>
      <c r="L140" s="1" t="str">
        <f>IFERROR(LARGE((AL140:CW140),2),"")</f>
        <v/>
      </c>
      <c r="M140" s="1" t="str">
        <f>IFERROR(LARGE((AL140:CW140),3),"")</f>
        <v/>
      </c>
      <c r="N140" s="1" t="str">
        <f>IFERROR(LARGE((AL140:CW140),4),"")</f>
        <v/>
      </c>
      <c r="O140" s="46" t="str">
        <f>IFERROR(LARGE((AL140:CW140),5),"")</f>
        <v/>
      </c>
      <c r="P140" s="1"/>
      <c r="Q140" s="56"/>
      <c r="R140" s="57"/>
      <c r="T140" s="5">
        <f t="shared" ref="T140" si="431">IF(U139="","",1)</f>
        <v>1</v>
      </c>
      <c r="U140" s="126">
        <f t="shared" ref="U140" si="432">IF(U139="","",1)</f>
        <v>1</v>
      </c>
      <c r="V140" s="6">
        <f t="shared" ref="V140" si="433">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45" t="s">
        <v>12</v>
      </c>
      <c r="CW140" s="45" t="s">
        <v>12</v>
      </c>
      <c r="CX140" s="117"/>
      <c r="CY140" s="60"/>
      <c r="CZ140" s="46"/>
      <c r="DA140" s="88"/>
    </row>
    <row r="141" spans="2:105" s="39" customFormat="1" ht="8.5" customHeight="1" thickBot="1" x14ac:dyDescent="0.4">
      <c r="B141" s="102"/>
      <c r="C141" s="315"/>
      <c r="D141" s="215"/>
      <c r="E141" s="216"/>
      <c r="F141" s="224"/>
      <c r="G141" s="217"/>
      <c r="H141" s="228"/>
      <c r="I141" s="229"/>
      <c r="J141" s="228"/>
      <c r="K141" s="96"/>
      <c r="L141" s="93"/>
      <c r="M141" s="93"/>
      <c r="N141" s="93"/>
      <c r="O141" s="94"/>
      <c r="Q141" s="112"/>
      <c r="R141" s="113"/>
      <c r="T141" s="110">
        <f t="shared" ref="T141" si="434">IF(U139="","",1)</f>
        <v>1</v>
      </c>
      <c r="U141" s="93">
        <f t="shared" ref="U141" si="435">IF(U139="","",1)</f>
        <v>1</v>
      </c>
      <c r="V141" s="109">
        <f t="shared" ref="V141" si="436">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6"/>
      <c r="CX141" s="118"/>
      <c r="CY141" s="158"/>
      <c r="CZ141" s="97"/>
      <c r="DA141" s="105"/>
    </row>
    <row r="142" spans="2:105" ht="8.5" customHeight="1" thickTop="1" x14ac:dyDescent="0.35">
      <c r="B142" s="71"/>
      <c r="C142" s="314"/>
      <c r="D142" s="212"/>
      <c r="E142" s="213"/>
      <c r="F142" s="223"/>
      <c r="G142" s="214"/>
      <c r="H142" s="202"/>
      <c r="I142" s="223"/>
      <c r="J142" s="202"/>
      <c r="K142" s="45"/>
      <c r="L142" s="1"/>
      <c r="M142" s="1"/>
      <c r="N142" s="1"/>
      <c r="O142" s="46"/>
      <c r="P142" s="1"/>
      <c r="Q142" s="56"/>
      <c r="R142" s="57"/>
      <c r="T142" s="5" t="str">
        <f t="shared" ref="T142" si="437">IF(U143="","",1)</f>
        <v/>
      </c>
      <c r="U142" s="1" t="str">
        <f t="shared" ref="U142" si="438">IF(U143="","",1)</f>
        <v/>
      </c>
      <c r="V142" s="6" t="str">
        <f t="shared" ref="V142" si="439">IF(U143="","",1)</f>
        <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5"/>
      <c r="CX142" s="117"/>
      <c r="CY142" s="134"/>
      <c r="CZ142" s="46"/>
      <c r="DA142" s="88"/>
    </row>
    <row r="143" spans="2:105" x14ac:dyDescent="0.35">
      <c r="B143" s="71"/>
      <c r="C143" s="314">
        <f t="shared" ref="C143:D143" si="440">IF(AC143="Athlete Name","",AC143)</f>
        <v>31</v>
      </c>
      <c r="D143" s="212" t="str">
        <f t="shared" si="440"/>
        <v/>
      </c>
      <c r="E143" s="213"/>
      <c r="F143" s="223" t="str">
        <f>IF(COUNT(AL143:CW143)=0,"", COUNT(AL143:CW143))</f>
        <v/>
      </c>
      <c r="G143" s="214" t="str">
        <f t="shared" ref="G143" si="441">_xlfn.IFS(F143="","",F143=1,1,F143=2,2,F143=3,3,F143=4,4,F143=5,5,F143&gt;5,5)</f>
        <v/>
      </c>
      <c r="H143" s="202"/>
      <c r="I143" s="223"/>
      <c r="J143" s="227" t="s">
        <v>7</v>
      </c>
      <c r="K143" s="45" t="str">
        <f>IFERROR(LARGE((AL143:CW143),1),"")</f>
        <v/>
      </c>
      <c r="L143" s="1" t="str">
        <f>IFERROR(LARGE((AL143:CW143),2),"")</f>
        <v/>
      </c>
      <c r="M143" s="1" t="str">
        <f>IFERROR(LARGE((AL143:CW143),3),"")</f>
        <v/>
      </c>
      <c r="N143" s="1" t="str">
        <f>IFERROR(LARGE((AL143:CW143),4),"")</f>
        <v/>
      </c>
      <c r="O143" s="46" t="str">
        <f>IFERROR(LARGE((AL143:CW143),5),"")</f>
        <v/>
      </c>
      <c r="P143" s="1"/>
      <c r="Q143" s="56" t="str">
        <f t="shared" ref="Q143" si="442">IFERROR(AVERAGEIF(K143:O143,"&gt;0"),"")</f>
        <v/>
      </c>
      <c r="R143" s="57" t="str">
        <f t="shared" ref="R143" si="443">IF(SUM(AF144:AJ144,K144:O144)=0,"",SUM(AF144:AJ144,K144:O144))</f>
        <v/>
      </c>
      <c r="T143" s="5" t="str">
        <f t="shared" ref="T143" si="444">IF(U143="","",1)</f>
        <v/>
      </c>
      <c r="U143" s="4" t="str">
        <f t="shared" ref="U143" si="445">IF(SUM(Q143:R143)=0,"",SUM(Q143:R143))</f>
        <v/>
      </c>
      <c r="V143" s="6" t="str">
        <f t="shared" ref="V143" si="446">IF(U143="","",1)</f>
        <v/>
      </c>
      <c r="X143" s="60" t="str">
        <f t="shared" ref="X143" si="447">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62" t="s">
        <v>7</v>
      </c>
      <c r="CM143" s="62" t="s">
        <v>7</v>
      </c>
      <c r="CN143" s="62" t="s">
        <v>7</v>
      </c>
      <c r="CO143" s="62" t="s">
        <v>7</v>
      </c>
      <c r="CP143" s="62" t="s">
        <v>7</v>
      </c>
      <c r="CQ143" s="62" t="s">
        <v>7</v>
      </c>
      <c r="CR143" s="62" t="s">
        <v>7</v>
      </c>
      <c r="CS143" s="62" t="s">
        <v>7</v>
      </c>
      <c r="CT143" s="62" t="s">
        <v>7</v>
      </c>
      <c r="CU143" s="62" t="s">
        <v>7</v>
      </c>
      <c r="CV143" s="62" t="s">
        <v>7</v>
      </c>
      <c r="CW143" s="62" t="s">
        <v>7</v>
      </c>
      <c r="CX143" s="117"/>
      <c r="CY143" s="60" t="str">
        <f>IF(AD143="Athlete Name","",AD143)</f>
        <v/>
      </c>
      <c r="CZ143" s="46">
        <v>36</v>
      </c>
      <c r="DA143" s="88"/>
    </row>
    <row r="144" spans="2:105" x14ac:dyDescent="0.35">
      <c r="B144" s="71"/>
      <c r="C144" s="314"/>
      <c r="D144" s="212"/>
      <c r="E144" s="213"/>
      <c r="F144" s="223"/>
      <c r="G144" s="214"/>
      <c r="H144" s="202"/>
      <c r="I144" s="223" t="str">
        <f>IF(SUM(AF144:AJ144)=0,"",SUM(AF144:AJ144))</f>
        <v/>
      </c>
      <c r="J144" s="227" t="s">
        <v>12</v>
      </c>
      <c r="K144" s="45" t="str">
        <f>IFERROR(LARGE((AL144:CW144),1),"")</f>
        <v/>
      </c>
      <c r="L144" s="1" t="str">
        <f>IFERROR(LARGE((AL144:CW144),2),"")</f>
        <v/>
      </c>
      <c r="M144" s="1" t="str">
        <f>IFERROR(LARGE((AL144:CW144),3),"")</f>
        <v/>
      </c>
      <c r="N144" s="1" t="str">
        <f>IFERROR(LARGE((AL144:CW144),4),"")</f>
        <v/>
      </c>
      <c r="O144" s="46" t="str">
        <f>IFERROR(LARGE((AL144:CW144),5),"")</f>
        <v/>
      </c>
      <c r="P144" s="1"/>
      <c r="Q144" s="56"/>
      <c r="R144" s="57"/>
      <c r="T144" s="5" t="str">
        <f t="shared" ref="T144" si="448">IF(U143="","",1)</f>
        <v/>
      </c>
      <c r="U144" s="126" t="str">
        <f t="shared" ref="U144" si="449">IF(U143="","",1)</f>
        <v/>
      </c>
      <c r="V144" s="6" t="str">
        <f t="shared" ref="V144" si="450">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45" t="s">
        <v>12</v>
      </c>
      <c r="CW144" s="45" t="s">
        <v>12</v>
      </c>
      <c r="CX144" s="117"/>
      <c r="CY144" s="60"/>
      <c r="CZ144" s="46"/>
      <c r="DA144" s="88"/>
    </row>
    <row r="145" spans="2:105" s="39" customFormat="1" ht="8.5" customHeight="1" thickBot="1" x14ac:dyDescent="0.4">
      <c r="B145" s="102"/>
      <c r="C145" s="315"/>
      <c r="D145" s="215"/>
      <c r="E145" s="216"/>
      <c r="F145" s="224"/>
      <c r="G145" s="217"/>
      <c r="H145" s="228"/>
      <c r="I145" s="229"/>
      <c r="J145" s="228"/>
      <c r="K145" s="96"/>
      <c r="L145" s="93"/>
      <c r="M145" s="93"/>
      <c r="N145" s="93"/>
      <c r="O145" s="94"/>
      <c r="Q145" s="112"/>
      <c r="R145" s="113"/>
      <c r="T145" s="110" t="str">
        <f t="shared" ref="T145" si="451">IF(U143="","",1)</f>
        <v/>
      </c>
      <c r="U145" s="93" t="str">
        <f t="shared" ref="U145" si="452">IF(U143="","",1)</f>
        <v/>
      </c>
      <c r="V145" s="109" t="str">
        <f t="shared" ref="V145" si="453">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2"/>
      <c r="CX145" s="118"/>
      <c r="CY145" s="146"/>
      <c r="CZ145" s="97"/>
      <c r="DA145" s="105"/>
    </row>
    <row r="146" spans="2:105" ht="8.5" customHeight="1" thickTop="1" x14ac:dyDescent="0.35">
      <c r="B146" s="71"/>
      <c r="C146" s="314"/>
      <c r="D146" s="212"/>
      <c r="E146" s="213"/>
      <c r="F146" s="223"/>
      <c r="G146" s="214"/>
      <c r="H146" s="202"/>
      <c r="I146" s="223"/>
      <c r="J146" s="202"/>
      <c r="K146" s="45"/>
      <c r="L146" s="1"/>
      <c r="M146" s="1"/>
      <c r="N146" s="1"/>
      <c r="O146" s="46"/>
      <c r="P146" s="1"/>
      <c r="Q146" s="56"/>
      <c r="R146" s="57"/>
      <c r="T146" s="5" t="str">
        <f t="shared" ref="T146" si="454">IF(U147="","",1)</f>
        <v/>
      </c>
      <c r="U146" s="1" t="str">
        <f t="shared" ref="U146" si="455">IF(U147="","",1)</f>
        <v/>
      </c>
      <c r="V146" s="6" t="str">
        <f t="shared" ref="V146" si="456">IF(U147="","",1)</f>
        <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2"/>
      <c r="CX146" s="117"/>
      <c r="CY146" s="149"/>
      <c r="CZ146" s="46"/>
      <c r="DA146" s="88"/>
    </row>
    <row r="147" spans="2:105" x14ac:dyDescent="0.35">
      <c r="B147" s="71"/>
      <c r="C147" s="314">
        <f t="shared" ref="C147:D147" si="457">IF(AC147="Athlete Name","",AC147)</f>
        <v>32</v>
      </c>
      <c r="D147" s="212" t="str">
        <f t="shared" si="457"/>
        <v/>
      </c>
      <c r="E147" s="213"/>
      <c r="F147" s="223" t="str">
        <f>IF(COUNT(AL147:CW147)=0,"", COUNT(AL147:CW147))</f>
        <v/>
      </c>
      <c r="G147" s="214" t="str">
        <f t="shared" ref="G147" si="458">_xlfn.IFS(F147="","",F147=1,1,F147=2,2,F147=3,3,F147=4,4,F147=5,5,F147&gt;5,5)</f>
        <v/>
      </c>
      <c r="H147" s="202"/>
      <c r="I147" s="223"/>
      <c r="J147" s="227" t="s">
        <v>7</v>
      </c>
      <c r="K147" s="45" t="str">
        <f>IFERROR(LARGE((AL147:CW147),1),"")</f>
        <v/>
      </c>
      <c r="L147" s="1" t="str">
        <f>IFERROR(LARGE((AL147:CW147),2),"")</f>
        <v/>
      </c>
      <c r="M147" s="1" t="str">
        <f>IFERROR(LARGE((AL147:CW147),3),"")</f>
        <v/>
      </c>
      <c r="N147" s="1" t="str">
        <f>IFERROR(LARGE((AL147:CW147),4),"")</f>
        <v/>
      </c>
      <c r="O147" s="46" t="str">
        <f>IFERROR(LARGE((AL147:CW147),5),"")</f>
        <v/>
      </c>
      <c r="P147" s="1"/>
      <c r="Q147" s="56" t="str">
        <f t="shared" ref="Q147" si="459">IFERROR(AVERAGEIF(K147:O147,"&gt;0"),"")</f>
        <v/>
      </c>
      <c r="R147" s="57" t="str">
        <f t="shared" ref="R147" si="460">IF(SUM(AF148:AJ148,K148:O148)=0,"",SUM(AF148:AJ148,K148:O148))</f>
        <v/>
      </c>
      <c r="T147" s="5" t="str">
        <f t="shared" ref="T147" si="461">IF(U147="","",1)</f>
        <v/>
      </c>
      <c r="U147" s="4" t="str">
        <f t="shared" ref="U147" si="462">IF(SUM(Q147:R147)=0,"",SUM(Q147:R147))</f>
        <v/>
      </c>
      <c r="V147" s="6" t="str">
        <f t="shared" ref="V147" si="463">IF(U147="","",1)</f>
        <v/>
      </c>
      <c r="X147" s="60" t="str">
        <f t="shared" ref="X147" si="464">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62" t="s">
        <v>7</v>
      </c>
      <c r="CV147" s="62" t="s">
        <v>7</v>
      </c>
      <c r="CW147" s="62" t="s">
        <v>7</v>
      </c>
      <c r="CX147" s="117"/>
      <c r="CY147" s="60" t="str">
        <f>IF(AD147="Athlete Name","",AD147)</f>
        <v/>
      </c>
      <c r="CZ147" s="46">
        <v>37</v>
      </c>
      <c r="DA147" s="88"/>
    </row>
    <row r="148" spans="2:105" x14ac:dyDescent="0.35">
      <c r="B148" s="71"/>
      <c r="C148" s="314"/>
      <c r="D148" s="212"/>
      <c r="E148" s="213"/>
      <c r="F148" s="223"/>
      <c r="G148" s="214"/>
      <c r="H148" s="202"/>
      <c r="I148" s="223" t="str">
        <f>IF(SUM(AF148:AJ148)=0,"",SUM(AF148:AJ148))</f>
        <v/>
      </c>
      <c r="J148" s="227" t="s">
        <v>12</v>
      </c>
      <c r="K148" s="45" t="str">
        <f>IFERROR(LARGE((AL148:CW148),1),"")</f>
        <v/>
      </c>
      <c r="L148" s="1" t="str">
        <f>IFERROR(LARGE((AL148:CW148),2),"")</f>
        <v/>
      </c>
      <c r="M148" s="1" t="str">
        <f>IFERROR(LARGE((AL148:CW148),3),"")</f>
        <v/>
      </c>
      <c r="N148" s="1" t="str">
        <f>IFERROR(LARGE((AL148:CW148),4),"")</f>
        <v/>
      </c>
      <c r="O148" s="46" t="str">
        <f>IFERROR(LARGE((AL148:CW148),5),"")</f>
        <v/>
      </c>
      <c r="P148" s="1"/>
      <c r="Q148" s="56"/>
      <c r="R148" s="57"/>
      <c r="T148" s="5" t="str">
        <f t="shared" ref="T148" si="465">IF(U147="","",1)</f>
        <v/>
      </c>
      <c r="U148" s="126" t="str">
        <f t="shared" ref="U148" si="466">IF(U147="","",1)</f>
        <v/>
      </c>
      <c r="V148" s="6" t="str">
        <f t="shared" ref="V148" si="467">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45" t="s">
        <v>12</v>
      </c>
      <c r="CW148" s="45" t="s">
        <v>12</v>
      </c>
      <c r="CX148" s="117"/>
      <c r="CY148" s="60"/>
      <c r="CZ148" s="46"/>
      <c r="DA148" s="88"/>
    </row>
    <row r="149" spans="2:105" s="39" customFormat="1" ht="8.5" customHeight="1" thickBot="1" x14ac:dyDescent="0.4">
      <c r="B149" s="102"/>
      <c r="C149" s="315"/>
      <c r="D149" s="215"/>
      <c r="E149" s="216"/>
      <c r="F149" s="224"/>
      <c r="G149" s="217"/>
      <c r="H149" s="228"/>
      <c r="I149" s="229"/>
      <c r="J149" s="228"/>
      <c r="K149" s="96"/>
      <c r="L149" s="93"/>
      <c r="M149" s="93"/>
      <c r="N149" s="93"/>
      <c r="O149" s="94"/>
      <c r="Q149" s="112"/>
      <c r="R149" s="113"/>
      <c r="T149" s="110" t="str">
        <f t="shared" ref="T149" si="468">IF(U147="","",1)</f>
        <v/>
      </c>
      <c r="U149" s="93" t="str">
        <f t="shared" ref="U149" si="469">IF(U147="","",1)</f>
        <v/>
      </c>
      <c r="V149" s="109" t="str">
        <f t="shared" ref="V149" si="470">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6"/>
      <c r="CX149" s="118"/>
      <c r="CY149" s="158"/>
      <c r="CZ149" s="97"/>
      <c r="DA149" s="105"/>
    </row>
    <row r="150" spans="2:105" ht="8.5" customHeight="1" thickTop="1" x14ac:dyDescent="0.35">
      <c r="B150" s="71"/>
      <c r="C150" s="314"/>
      <c r="D150" s="212"/>
      <c r="E150" s="213"/>
      <c r="F150" s="223"/>
      <c r="G150" s="214"/>
      <c r="H150" s="202"/>
      <c r="I150" s="223"/>
      <c r="J150" s="202"/>
      <c r="K150" s="45"/>
      <c r="L150" s="1"/>
      <c r="M150" s="1"/>
      <c r="N150" s="1"/>
      <c r="O150" s="46"/>
      <c r="P150" s="1"/>
      <c r="Q150" s="56"/>
      <c r="R150" s="57"/>
      <c r="T150" s="5" t="str">
        <f t="shared" ref="T150" si="471">IF(U151="","",1)</f>
        <v/>
      </c>
      <c r="U150" s="1" t="str">
        <f t="shared" ref="U150" si="472">IF(U151="","",1)</f>
        <v/>
      </c>
      <c r="V150" s="6" t="str">
        <f t="shared" ref="V150" si="473">IF(U151="","",1)</f>
        <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5"/>
      <c r="CX150" s="117"/>
      <c r="CY150" s="134"/>
      <c r="CZ150" s="46"/>
      <c r="DA150" s="88"/>
    </row>
    <row r="151" spans="2:105" x14ac:dyDescent="0.35">
      <c r="B151" s="71"/>
      <c r="C151" s="314">
        <f t="shared" ref="C151:D151" si="474">IF(AC151="Athlete Name","",AC151)</f>
        <v>33</v>
      </c>
      <c r="D151" s="212" t="str">
        <f t="shared" si="474"/>
        <v/>
      </c>
      <c r="E151" s="213"/>
      <c r="F151" s="223" t="str">
        <f>IF(COUNT(AL151:CW151)=0,"", COUNT(AL151:CW151))</f>
        <v/>
      </c>
      <c r="G151" s="214" t="str">
        <f t="shared" ref="G151" si="475">_xlfn.IFS(F151="","",F151=1,1,F151=2,2,F151=3,3,F151=4,4,F151=5,5,F151&gt;5,5)</f>
        <v/>
      </c>
      <c r="H151" s="202"/>
      <c r="I151" s="223"/>
      <c r="J151" s="227" t="s">
        <v>7</v>
      </c>
      <c r="K151" s="45" t="str">
        <f>IFERROR(LARGE((AL151:CW151),1),"")</f>
        <v/>
      </c>
      <c r="L151" s="1" t="str">
        <f>IFERROR(LARGE((AL151:CW151),2),"")</f>
        <v/>
      </c>
      <c r="M151" s="1" t="str">
        <f>IFERROR(LARGE((AL151:CW151),3),"")</f>
        <v/>
      </c>
      <c r="N151" s="1" t="str">
        <f>IFERROR(LARGE((AL151:CW151),4),"")</f>
        <v/>
      </c>
      <c r="O151" s="46" t="str">
        <f>IFERROR(LARGE((AL151:CW151),5),"")</f>
        <v/>
      </c>
      <c r="P151" s="1"/>
      <c r="Q151" s="56" t="str">
        <f t="shared" ref="Q151" si="476">IFERROR(AVERAGEIF(K151:O151,"&gt;0"),"")</f>
        <v/>
      </c>
      <c r="R151" s="57" t="str">
        <f t="shared" ref="R151" si="477">IF(SUM(AF152:AJ152,K152:O152)=0,"",SUM(AF152:AJ152,K152:O152))</f>
        <v/>
      </c>
      <c r="T151" s="5" t="str">
        <f t="shared" ref="T151" si="478">IF(U151="","",1)</f>
        <v/>
      </c>
      <c r="U151" s="4" t="str">
        <f t="shared" ref="U151" si="479">IF(SUM(Q151:R151)=0,"",SUM(Q151:R151))</f>
        <v/>
      </c>
      <c r="V151" s="6" t="str">
        <f t="shared" ref="V151" si="480">IF(U151="","",1)</f>
        <v/>
      </c>
      <c r="X151" s="60" t="str">
        <f t="shared" ref="X151" si="481">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62" t="s">
        <v>7</v>
      </c>
      <c r="CM151" s="62" t="s">
        <v>7</v>
      </c>
      <c r="CN151" s="62" t="s">
        <v>7</v>
      </c>
      <c r="CO151" s="62" t="s">
        <v>7</v>
      </c>
      <c r="CP151" s="62" t="s">
        <v>7</v>
      </c>
      <c r="CQ151" s="62" t="s">
        <v>7</v>
      </c>
      <c r="CR151" s="62" t="s">
        <v>7</v>
      </c>
      <c r="CS151" s="62" t="s">
        <v>7</v>
      </c>
      <c r="CT151" s="62" t="s">
        <v>7</v>
      </c>
      <c r="CU151" s="62" t="s">
        <v>7</v>
      </c>
      <c r="CV151" s="62" t="s">
        <v>7</v>
      </c>
      <c r="CW151" s="62" t="s">
        <v>7</v>
      </c>
      <c r="CX151" s="117"/>
      <c r="CY151" s="60" t="str">
        <f>IF(AD151="Athlete Name","",AD151)</f>
        <v/>
      </c>
      <c r="CZ151" s="46">
        <v>38</v>
      </c>
      <c r="DA151" s="88"/>
    </row>
    <row r="152" spans="2:105" x14ac:dyDescent="0.35">
      <c r="B152" s="71"/>
      <c r="C152" s="314"/>
      <c r="D152" s="212"/>
      <c r="E152" s="213"/>
      <c r="F152" s="223"/>
      <c r="G152" s="214"/>
      <c r="H152" s="202"/>
      <c r="I152" s="223" t="str">
        <f>IF(SUM(AF152:AJ152)=0,"",SUM(AF152:AJ152))</f>
        <v/>
      </c>
      <c r="J152" s="227" t="s">
        <v>12</v>
      </c>
      <c r="K152" s="45" t="str">
        <f>IFERROR(LARGE((AL152:CW152),1),"")</f>
        <v/>
      </c>
      <c r="L152" s="1" t="str">
        <f>IFERROR(LARGE((AL152:CW152),2),"")</f>
        <v/>
      </c>
      <c r="M152" s="1" t="str">
        <f>IFERROR(LARGE((AL152:CW152),3),"")</f>
        <v/>
      </c>
      <c r="N152" s="1" t="str">
        <f>IFERROR(LARGE((AL152:CW152),4),"")</f>
        <v/>
      </c>
      <c r="O152" s="46" t="str">
        <f>IFERROR(LARGE((AL152:CW152),5),"")</f>
        <v/>
      </c>
      <c r="P152" s="1"/>
      <c r="Q152" s="56"/>
      <c r="R152" s="57"/>
      <c r="T152" s="5" t="str">
        <f t="shared" ref="T152" si="482">IF(U151="","",1)</f>
        <v/>
      </c>
      <c r="U152" s="126" t="str">
        <f t="shared" ref="U152" si="483">IF(U151="","",1)</f>
        <v/>
      </c>
      <c r="V152" s="6" t="str">
        <f t="shared" ref="V152" si="48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45" t="s">
        <v>12</v>
      </c>
      <c r="CW152" s="45" t="s">
        <v>12</v>
      </c>
      <c r="CX152" s="117"/>
      <c r="CY152" s="60"/>
      <c r="CZ152" s="46"/>
      <c r="DA152" s="88"/>
    </row>
    <row r="153" spans="2:105" s="39" customFormat="1" ht="8.5" customHeight="1" thickBot="1" x14ac:dyDescent="0.4">
      <c r="B153" s="102"/>
      <c r="C153" s="315"/>
      <c r="D153" s="215"/>
      <c r="E153" s="216"/>
      <c r="F153" s="224"/>
      <c r="G153" s="217"/>
      <c r="H153" s="228"/>
      <c r="I153" s="229"/>
      <c r="J153" s="228"/>
      <c r="K153" s="96"/>
      <c r="L153" s="93"/>
      <c r="M153" s="93"/>
      <c r="N153" s="93"/>
      <c r="O153" s="94"/>
      <c r="Q153" s="112"/>
      <c r="R153" s="113"/>
      <c r="T153" s="110" t="str">
        <f t="shared" ref="T153" si="485">IF(U151="","",1)</f>
        <v/>
      </c>
      <c r="U153" s="93" t="str">
        <f t="shared" ref="U153" si="486">IF(U151="","",1)</f>
        <v/>
      </c>
      <c r="V153" s="109" t="str">
        <f t="shared" ref="V153" si="487">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2"/>
      <c r="CX153" s="118"/>
      <c r="CY153" s="146"/>
      <c r="CZ153" s="97"/>
      <c r="DA153" s="105"/>
    </row>
    <row r="154" spans="2:105" ht="8.5" customHeight="1" thickTop="1" x14ac:dyDescent="0.35">
      <c r="B154" s="71"/>
      <c r="C154" s="314"/>
      <c r="D154" s="212"/>
      <c r="E154" s="213"/>
      <c r="F154" s="223"/>
      <c r="G154" s="214"/>
      <c r="H154" s="202"/>
      <c r="I154" s="223"/>
      <c r="J154" s="202"/>
      <c r="K154" s="45"/>
      <c r="L154" s="1"/>
      <c r="M154" s="1"/>
      <c r="N154" s="1"/>
      <c r="O154" s="46"/>
      <c r="P154" s="1"/>
      <c r="Q154" s="56"/>
      <c r="R154" s="57"/>
      <c r="T154" s="5" t="str">
        <f t="shared" ref="T154" si="488">IF(U155="","",1)</f>
        <v/>
      </c>
      <c r="U154" s="1" t="str">
        <f t="shared" ref="U154" si="489">IF(U155="","",1)</f>
        <v/>
      </c>
      <c r="V154" s="6" t="str">
        <f t="shared" ref="V154" si="490">IF(U155="","",1)</f>
        <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2"/>
      <c r="CX154" s="117"/>
      <c r="CY154" s="149"/>
      <c r="CZ154" s="46"/>
      <c r="DA154" s="88"/>
    </row>
    <row r="155" spans="2:105" x14ac:dyDescent="0.35">
      <c r="B155" s="71"/>
      <c r="C155" s="314">
        <f t="shared" ref="C155:D155" si="491">IF(AC155="Athlete Name","",AC155)</f>
        <v>34</v>
      </c>
      <c r="D155" s="212" t="str">
        <f t="shared" si="491"/>
        <v/>
      </c>
      <c r="E155" s="213"/>
      <c r="F155" s="223" t="str">
        <f>IF(COUNT(AL155:CW155)=0,"", COUNT(AL155:CW155))</f>
        <v/>
      </c>
      <c r="G155" s="214" t="str">
        <f t="shared" ref="G155" si="492">_xlfn.IFS(F155="","",F155=1,1,F155=2,2,F155=3,3,F155=4,4,F155=5,5,F155&gt;5,5)</f>
        <v/>
      </c>
      <c r="H155" s="202"/>
      <c r="I155" s="223"/>
      <c r="J155" s="227" t="s">
        <v>7</v>
      </c>
      <c r="K155" s="45" t="str">
        <f>IFERROR(LARGE((AL155:CW155),1),"")</f>
        <v/>
      </c>
      <c r="L155" s="1" t="str">
        <f>IFERROR(LARGE((AL155:CW155),2),"")</f>
        <v/>
      </c>
      <c r="M155" s="1" t="str">
        <f>IFERROR(LARGE((AL155:CW155),3),"")</f>
        <v/>
      </c>
      <c r="N155" s="1" t="str">
        <f>IFERROR(LARGE((AL155:CW155),4),"")</f>
        <v/>
      </c>
      <c r="O155" s="46" t="str">
        <f>IFERROR(LARGE((AL155:CW155),5),"")</f>
        <v/>
      </c>
      <c r="P155" s="1"/>
      <c r="Q155" s="56" t="str">
        <f t="shared" ref="Q155" si="493">IFERROR(AVERAGEIF(K155:O155,"&gt;0"),"")</f>
        <v/>
      </c>
      <c r="R155" s="57" t="str">
        <f t="shared" ref="R155" si="494">IF(SUM(AF156:AJ156,K156:O156)=0,"",SUM(AF156:AJ156,K156:O156))</f>
        <v/>
      </c>
      <c r="T155" s="5" t="str">
        <f t="shared" ref="T155" si="495">IF(U155="","",1)</f>
        <v/>
      </c>
      <c r="U155" s="4" t="str">
        <f t="shared" ref="U155" si="496">IF(SUM(Q155:R155)=0,"",SUM(Q155:R155))</f>
        <v/>
      </c>
      <c r="V155" s="6" t="str">
        <f t="shared" ref="V155" si="497">IF(U155="","",1)</f>
        <v/>
      </c>
      <c r="X155" s="60" t="str">
        <f t="shared" ref="X155" si="498">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62" t="s">
        <v>7</v>
      </c>
      <c r="CL155" s="62" t="s">
        <v>7</v>
      </c>
      <c r="CM155" s="62" t="s">
        <v>7</v>
      </c>
      <c r="CN155" s="62" t="s">
        <v>7</v>
      </c>
      <c r="CO155" s="62" t="s">
        <v>7</v>
      </c>
      <c r="CP155" s="62" t="s">
        <v>7</v>
      </c>
      <c r="CQ155" s="62" t="s">
        <v>7</v>
      </c>
      <c r="CR155" s="62" t="s">
        <v>7</v>
      </c>
      <c r="CS155" s="62" t="s">
        <v>7</v>
      </c>
      <c r="CT155" s="62" t="s">
        <v>7</v>
      </c>
      <c r="CU155" s="62" t="s">
        <v>7</v>
      </c>
      <c r="CV155" s="62" t="s">
        <v>7</v>
      </c>
      <c r="CW155" s="62" t="s">
        <v>7</v>
      </c>
      <c r="CX155" s="117"/>
      <c r="CY155" s="60" t="str">
        <f>IF(AD155="Athlete Name","",AD155)</f>
        <v/>
      </c>
      <c r="CZ155" s="46">
        <v>39</v>
      </c>
      <c r="DA155" s="88"/>
    </row>
    <row r="156" spans="2:105" x14ac:dyDescent="0.35">
      <c r="B156" s="71"/>
      <c r="C156" s="314"/>
      <c r="D156" s="212"/>
      <c r="E156" s="213"/>
      <c r="F156" s="223"/>
      <c r="G156" s="214"/>
      <c r="H156" s="202"/>
      <c r="I156" s="223" t="str">
        <f>IF(SUM(AF156:AJ156)=0,"",SUM(AF156:AJ156))</f>
        <v/>
      </c>
      <c r="J156" s="227" t="s">
        <v>12</v>
      </c>
      <c r="K156" s="45" t="str">
        <f>IFERROR(LARGE((AL156:CW156),1),"")</f>
        <v/>
      </c>
      <c r="L156" s="1" t="str">
        <f>IFERROR(LARGE((AL156:CW156),2),"")</f>
        <v/>
      </c>
      <c r="M156" s="1" t="str">
        <f>IFERROR(LARGE((AL156:CW156),3),"")</f>
        <v/>
      </c>
      <c r="N156" s="1" t="str">
        <f>IFERROR(LARGE((AL156:CW156),4),"")</f>
        <v/>
      </c>
      <c r="O156" s="46" t="str">
        <f>IFERROR(LARGE((AL156:CW156),5),"")</f>
        <v/>
      </c>
      <c r="P156" s="1"/>
      <c r="Q156" s="56"/>
      <c r="R156" s="57"/>
      <c r="T156" s="5" t="str">
        <f t="shared" ref="T156" si="499">IF(U155="","",1)</f>
        <v/>
      </c>
      <c r="U156" s="126" t="str">
        <f t="shared" ref="U156" si="500">IF(U155="","",1)</f>
        <v/>
      </c>
      <c r="V156" s="6" t="str">
        <f t="shared" ref="V156" si="501">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45" t="s">
        <v>12</v>
      </c>
      <c r="CW156" s="45" t="s">
        <v>12</v>
      </c>
      <c r="CX156" s="117"/>
      <c r="CY156" s="60"/>
      <c r="CZ156" s="46"/>
      <c r="DA156" s="88"/>
    </row>
    <row r="157" spans="2:105" s="39" customFormat="1" ht="8.5" customHeight="1" thickBot="1" x14ac:dyDescent="0.4">
      <c r="B157" s="102"/>
      <c r="C157" s="315"/>
      <c r="D157" s="215"/>
      <c r="E157" s="216"/>
      <c r="F157" s="224"/>
      <c r="G157" s="217"/>
      <c r="H157" s="228"/>
      <c r="I157" s="229"/>
      <c r="J157" s="228"/>
      <c r="K157" s="96"/>
      <c r="L157" s="93"/>
      <c r="M157" s="93"/>
      <c r="N157" s="93"/>
      <c r="O157" s="94"/>
      <c r="Q157" s="112"/>
      <c r="R157" s="113"/>
      <c r="T157" s="110" t="str">
        <f t="shared" ref="T157" si="502">IF(U155="","",1)</f>
        <v/>
      </c>
      <c r="U157" s="93" t="str">
        <f t="shared" ref="U157" si="503">IF(U155="","",1)</f>
        <v/>
      </c>
      <c r="V157" s="109" t="str">
        <f t="shared" ref="V157" si="504">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6"/>
      <c r="CX157" s="118"/>
      <c r="CY157" s="158"/>
      <c r="CZ157" s="97"/>
      <c r="DA157" s="105"/>
    </row>
    <row r="158" spans="2:105" ht="8.5" customHeight="1" thickTop="1" x14ac:dyDescent="0.35">
      <c r="B158" s="71"/>
      <c r="C158" s="314"/>
      <c r="D158" s="212"/>
      <c r="E158" s="213"/>
      <c r="F158" s="223"/>
      <c r="G158" s="214"/>
      <c r="H158" s="202"/>
      <c r="I158" s="223"/>
      <c r="J158" s="202"/>
      <c r="K158" s="45"/>
      <c r="L158" s="1"/>
      <c r="M158" s="1"/>
      <c r="N158" s="1"/>
      <c r="O158" s="46"/>
      <c r="P158" s="1"/>
      <c r="Q158" s="56"/>
      <c r="R158" s="57"/>
      <c r="T158" s="5" t="str">
        <f t="shared" ref="T158" si="505">IF(U159="","",1)</f>
        <v/>
      </c>
      <c r="U158" s="1" t="str">
        <f t="shared" ref="U158" si="506">IF(U159="","",1)</f>
        <v/>
      </c>
      <c r="V158" s="6" t="str">
        <f t="shared" ref="V158" si="507">IF(U159="","",1)</f>
        <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5"/>
      <c r="CX158" s="117"/>
      <c r="CY158" s="134"/>
      <c r="CZ158" s="46"/>
      <c r="DA158" s="88"/>
    </row>
    <row r="159" spans="2:105" x14ac:dyDescent="0.35">
      <c r="B159" s="71"/>
      <c r="C159" s="314">
        <f t="shared" ref="C159:D159" si="508">IF(AC159="Athlete Name","",AC159)</f>
        <v>35</v>
      </c>
      <c r="D159" s="212" t="str">
        <f t="shared" si="508"/>
        <v/>
      </c>
      <c r="E159" s="213"/>
      <c r="F159" s="223" t="str">
        <f>IF(COUNT(AL159:CW159)=0,"", COUNT(AL159:CW159))</f>
        <v/>
      </c>
      <c r="G159" s="214" t="str">
        <f t="shared" ref="G159" si="509">_xlfn.IFS(F159="","",F159=1,1,F159=2,2,F159=3,3,F159=4,4,F159=5,5,F159&gt;5,5)</f>
        <v/>
      </c>
      <c r="H159" s="202"/>
      <c r="I159" s="223"/>
      <c r="J159" s="227" t="s">
        <v>7</v>
      </c>
      <c r="K159" s="45" t="str">
        <f>IFERROR(LARGE((AL159:CW159),1),"")</f>
        <v/>
      </c>
      <c r="L159" s="1" t="str">
        <f>IFERROR(LARGE((AL159:CW159),2),"")</f>
        <v/>
      </c>
      <c r="M159" s="1" t="str">
        <f>IFERROR(LARGE((AL159:CW159),3),"")</f>
        <v/>
      </c>
      <c r="N159" s="1" t="str">
        <f>IFERROR(LARGE((AL159:CW159),4),"")</f>
        <v/>
      </c>
      <c r="O159" s="46" t="str">
        <f>IFERROR(LARGE((AL159:CW159),5),"")</f>
        <v/>
      </c>
      <c r="P159" s="1"/>
      <c r="Q159" s="56" t="str">
        <f t="shared" ref="Q159" si="510">IFERROR(AVERAGEIF(K159:O159,"&gt;0"),"")</f>
        <v/>
      </c>
      <c r="R159" s="57" t="str">
        <f t="shared" ref="R159" si="511">IF(SUM(AF160:AJ160,K160:O160)=0,"",SUM(AF160:AJ160,K160:O160))</f>
        <v/>
      </c>
      <c r="T159" s="5" t="str">
        <f t="shared" ref="T159" si="512">IF(U159="","",1)</f>
        <v/>
      </c>
      <c r="U159" s="4" t="str">
        <f t="shared" ref="U159" si="513">IF(SUM(Q159:R159)=0,"",SUM(Q159:R159))</f>
        <v/>
      </c>
      <c r="V159" s="6" t="str">
        <f t="shared" ref="V159" si="514">IF(U159="","",1)</f>
        <v/>
      </c>
      <c r="X159" s="60" t="str">
        <f t="shared" ref="X159" si="515">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62" t="s">
        <v>7</v>
      </c>
      <c r="CW159" s="62" t="s">
        <v>7</v>
      </c>
      <c r="CX159" s="117"/>
      <c r="CY159" s="60" t="str">
        <f>IF(AD159="Athlete Name","",AD159)</f>
        <v/>
      </c>
      <c r="CZ159" s="46">
        <v>40</v>
      </c>
      <c r="DA159" s="88"/>
    </row>
    <row r="160" spans="2:105" x14ac:dyDescent="0.35">
      <c r="B160" s="71"/>
      <c r="C160" s="314"/>
      <c r="D160" s="212"/>
      <c r="E160" s="213"/>
      <c r="F160" s="223"/>
      <c r="G160" s="214"/>
      <c r="H160" s="202"/>
      <c r="I160" s="223" t="str">
        <f>IF(SUM(AF160:AJ160)=0,"",SUM(AF160:AJ160))</f>
        <v/>
      </c>
      <c r="J160" s="227" t="s">
        <v>12</v>
      </c>
      <c r="K160" s="45" t="str">
        <f>IFERROR(LARGE((AL160:CW160),1),"")</f>
        <v/>
      </c>
      <c r="L160" s="1" t="str">
        <f>IFERROR(LARGE((AL160:CW160),2),"")</f>
        <v/>
      </c>
      <c r="M160" s="1" t="str">
        <f>IFERROR(LARGE((AL160:CW160),3),"")</f>
        <v/>
      </c>
      <c r="N160" s="1" t="str">
        <f>IFERROR(LARGE((AL160:CW160),4),"")</f>
        <v/>
      </c>
      <c r="O160" s="46" t="str">
        <f>IFERROR(LARGE((AL160:CW160),5),"")</f>
        <v/>
      </c>
      <c r="P160" s="1"/>
      <c r="Q160" s="56"/>
      <c r="R160" s="57"/>
      <c r="T160" s="5" t="str">
        <f t="shared" ref="T160" si="516">IF(U159="","",1)</f>
        <v/>
      </c>
      <c r="U160" s="126" t="str">
        <f t="shared" ref="U160" si="517">IF(U159="","",1)</f>
        <v/>
      </c>
      <c r="V160" s="6" t="str">
        <f t="shared" ref="V160" si="518">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45" t="s">
        <v>12</v>
      </c>
      <c r="CW160" s="45" t="s">
        <v>12</v>
      </c>
      <c r="CX160" s="117"/>
      <c r="CY160" s="60"/>
      <c r="CZ160" s="46"/>
      <c r="DA160" s="88"/>
    </row>
    <row r="161" spans="2:105" s="39" customFormat="1" ht="8.5" customHeight="1" thickBot="1" x14ac:dyDescent="0.4">
      <c r="B161" s="102"/>
      <c r="C161" s="315"/>
      <c r="D161" s="215"/>
      <c r="E161" s="216"/>
      <c r="F161" s="224"/>
      <c r="G161" s="217"/>
      <c r="H161" s="228"/>
      <c r="I161" s="229"/>
      <c r="J161" s="228"/>
      <c r="K161" s="96"/>
      <c r="L161" s="93"/>
      <c r="M161" s="93"/>
      <c r="N161" s="93"/>
      <c r="O161" s="94"/>
      <c r="Q161" s="112"/>
      <c r="R161" s="113"/>
      <c r="T161" s="110" t="str">
        <f t="shared" ref="T161" si="519">IF(U159="","",1)</f>
        <v/>
      </c>
      <c r="U161" s="93" t="str">
        <f t="shared" ref="U161" si="520">IF(U159="","",1)</f>
        <v/>
      </c>
      <c r="V161" s="109" t="str">
        <f t="shared" ref="V161" si="521">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2"/>
      <c r="CX161" s="118"/>
      <c r="CY161" s="146"/>
      <c r="CZ161" s="97"/>
      <c r="DA161" s="105"/>
    </row>
    <row r="162" spans="2:105" ht="8.5" customHeight="1" thickTop="1" x14ac:dyDescent="0.35">
      <c r="B162" s="71"/>
      <c r="C162" s="314"/>
      <c r="D162" s="212"/>
      <c r="E162" s="213"/>
      <c r="F162" s="223"/>
      <c r="G162" s="214"/>
      <c r="H162" s="202"/>
      <c r="I162" s="223"/>
      <c r="J162" s="202"/>
      <c r="K162" s="45"/>
      <c r="L162" s="1"/>
      <c r="M162" s="1"/>
      <c r="N162" s="1"/>
      <c r="O162" s="46"/>
      <c r="P162" s="1"/>
      <c r="Q162" s="56"/>
      <c r="R162" s="57"/>
      <c r="T162" s="5" t="str">
        <f t="shared" ref="T162" si="522">IF(U163="","",1)</f>
        <v/>
      </c>
      <c r="U162" s="1" t="str">
        <f t="shared" ref="U162" si="523">IF(U163="","",1)</f>
        <v/>
      </c>
      <c r="V162" s="6" t="str">
        <f t="shared" ref="V162" si="524">IF(U163="","",1)</f>
        <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2"/>
      <c r="CX162" s="117"/>
      <c r="CY162" s="149"/>
      <c r="CZ162" s="46"/>
      <c r="DA162" s="88"/>
    </row>
    <row r="163" spans="2:105" x14ac:dyDescent="0.35">
      <c r="B163" s="71"/>
      <c r="C163" s="314">
        <f t="shared" ref="C163:D163" si="525">IF(AC163="Athlete Name","",AC163)</f>
        <v>36</v>
      </c>
      <c r="D163" s="212" t="str">
        <f t="shared" si="525"/>
        <v/>
      </c>
      <c r="E163" s="213"/>
      <c r="F163" s="223" t="str">
        <f>IF(COUNT(AL163:CW163)=0,"", COUNT(AL163:CW163))</f>
        <v/>
      </c>
      <c r="G163" s="214" t="str">
        <f t="shared" ref="G163" si="526">_xlfn.IFS(F163="","",F163=1,1,F163=2,2,F163=3,3,F163=4,4,F163=5,5,F163&gt;5,5)</f>
        <v/>
      </c>
      <c r="H163" s="202"/>
      <c r="I163" s="223"/>
      <c r="J163" s="227" t="s">
        <v>7</v>
      </c>
      <c r="K163" s="45" t="str">
        <f>IFERROR(LARGE((AL163:CW163),1),"")</f>
        <v/>
      </c>
      <c r="L163" s="1" t="str">
        <f>IFERROR(LARGE((AL163:CW163),2),"")</f>
        <v/>
      </c>
      <c r="M163" s="1" t="str">
        <f>IFERROR(LARGE((AL163:CW163),3),"")</f>
        <v/>
      </c>
      <c r="N163" s="1" t="str">
        <f>IFERROR(LARGE((AL163:CW163),4),"")</f>
        <v/>
      </c>
      <c r="O163" s="46" t="str">
        <f>IFERROR(LARGE((AL163:CW163),5),"")</f>
        <v/>
      </c>
      <c r="P163" s="1"/>
      <c r="Q163" s="56" t="str">
        <f t="shared" ref="Q163" si="527">IFERROR(AVERAGEIF(K163:O163,"&gt;0"),"")</f>
        <v/>
      </c>
      <c r="R163" s="57" t="str">
        <f t="shared" ref="R163" si="528">IF(SUM(AF164:AJ164,K164:O164)=0,"",SUM(AF164:AJ164,K164:O164))</f>
        <v/>
      </c>
      <c r="T163" s="5" t="str">
        <f t="shared" ref="T163" si="529">IF(U163="","",1)</f>
        <v/>
      </c>
      <c r="U163" s="4" t="str">
        <f t="shared" ref="U163" si="530">IF(SUM(Q163:R163)=0,"",SUM(Q163:R163))</f>
        <v/>
      </c>
      <c r="V163" s="6" t="str">
        <f t="shared" ref="V163" si="531">IF(U163="","",1)</f>
        <v/>
      </c>
      <c r="X163" s="60" t="str">
        <f t="shared" ref="X163" si="53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62" t="s">
        <v>7</v>
      </c>
      <c r="CL163" s="62" t="s">
        <v>7</v>
      </c>
      <c r="CM163" s="62" t="s">
        <v>7</v>
      </c>
      <c r="CN163" s="62" t="s">
        <v>7</v>
      </c>
      <c r="CO163" s="62" t="s">
        <v>7</v>
      </c>
      <c r="CP163" s="62" t="s">
        <v>7</v>
      </c>
      <c r="CQ163" s="62" t="s">
        <v>7</v>
      </c>
      <c r="CR163" s="62" t="s">
        <v>7</v>
      </c>
      <c r="CS163" s="62" t="s">
        <v>7</v>
      </c>
      <c r="CT163" s="62" t="s">
        <v>7</v>
      </c>
      <c r="CU163" s="62" t="s">
        <v>7</v>
      </c>
      <c r="CV163" s="62" t="s">
        <v>7</v>
      </c>
      <c r="CW163" s="62" t="s">
        <v>7</v>
      </c>
      <c r="CX163" s="117"/>
      <c r="CY163" s="60" t="str">
        <f>IF(AD163="Athlete Name","",AD163)</f>
        <v/>
      </c>
      <c r="CZ163" s="46">
        <v>41</v>
      </c>
      <c r="DA163" s="88"/>
    </row>
    <row r="164" spans="2:105" x14ac:dyDescent="0.35">
      <c r="B164" s="71"/>
      <c r="C164" s="314"/>
      <c r="D164" s="212"/>
      <c r="E164" s="213"/>
      <c r="F164" s="223"/>
      <c r="G164" s="214"/>
      <c r="H164" s="202"/>
      <c r="I164" s="223" t="str">
        <f>IF(SUM(AF164:AJ164)=0,"",SUM(AF164:AJ164))</f>
        <v/>
      </c>
      <c r="J164" s="227" t="s">
        <v>12</v>
      </c>
      <c r="K164" s="45" t="str">
        <f>IFERROR(LARGE((AL164:CW164),1),"")</f>
        <v/>
      </c>
      <c r="L164" s="1" t="str">
        <f>IFERROR(LARGE((AL164:CW164),2),"")</f>
        <v/>
      </c>
      <c r="M164" s="1" t="str">
        <f>IFERROR(LARGE((AL164:CW164),3),"")</f>
        <v/>
      </c>
      <c r="N164" s="1" t="str">
        <f>IFERROR(LARGE((AL164:CW164),4),"")</f>
        <v/>
      </c>
      <c r="O164" s="46" t="str">
        <f>IFERROR(LARGE((AL164:CW164),5),"")</f>
        <v/>
      </c>
      <c r="P164" s="1"/>
      <c r="Q164" s="56"/>
      <c r="R164" s="57"/>
      <c r="T164" s="5" t="str">
        <f t="shared" ref="T164" si="533">IF(U163="","",1)</f>
        <v/>
      </c>
      <c r="U164" s="126" t="str">
        <f t="shared" ref="U164" si="534">IF(U163="","",1)</f>
        <v/>
      </c>
      <c r="V164" s="6" t="str">
        <f t="shared" ref="V164" si="535">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45" t="s">
        <v>12</v>
      </c>
      <c r="CW164" s="45" t="s">
        <v>12</v>
      </c>
      <c r="CX164" s="117"/>
      <c r="CY164" s="60"/>
      <c r="CZ164" s="46"/>
      <c r="DA164" s="88"/>
    </row>
    <row r="165" spans="2:105" s="39" customFormat="1" ht="8.5" customHeight="1" thickBot="1" x14ac:dyDescent="0.4">
      <c r="B165" s="102"/>
      <c r="C165" s="315"/>
      <c r="D165" s="215"/>
      <c r="E165" s="216"/>
      <c r="F165" s="224"/>
      <c r="G165" s="217"/>
      <c r="H165" s="228"/>
      <c r="I165" s="229"/>
      <c r="J165" s="228"/>
      <c r="K165" s="96"/>
      <c r="L165" s="93"/>
      <c r="M165" s="93"/>
      <c r="N165" s="93"/>
      <c r="O165" s="94"/>
      <c r="Q165" s="112"/>
      <c r="R165" s="113"/>
      <c r="T165" s="110" t="str">
        <f t="shared" ref="T165" si="536">IF(U163="","",1)</f>
        <v/>
      </c>
      <c r="U165" s="93" t="str">
        <f t="shared" ref="U165" si="537">IF(U163="","",1)</f>
        <v/>
      </c>
      <c r="V165" s="109" t="str">
        <f t="shared" ref="V165" si="538">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6"/>
      <c r="CX165" s="118"/>
      <c r="CY165" s="107"/>
      <c r="CZ165" s="97"/>
      <c r="DA165" s="105"/>
    </row>
    <row r="166" spans="2:105" ht="8.5" customHeight="1" thickTop="1" x14ac:dyDescent="0.35">
      <c r="B166" s="71"/>
      <c r="C166" s="314"/>
      <c r="D166" s="212"/>
      <c r="E166" s="213"/>
      <c r="F166" s="223"/>
      <c r="G166" s="214"/>
      <c r="H166" s="202"/>
      <c r="I166" s="223"/>
      <c r="J166" s="202"/>
      <c r="K166" s="45"/>
      <c r="L166" s="1"/>
      <c r="M166" s="1"/>
      <c r="N166" s="1"/>
      <c r="O166" s="46"/>
      <c r="P166" s="1"/>
      <c r="Q166" s="56"/>
      <c r="R166" s="57"/>
      <c r="T166" s="5" t="str">
        <f t="shared" ref="T166" si="539">IF(U167="","",1)</f>
        <v/>
      </c>
      <c r="U166" s="1" t="str">
        <f t="shared" ref="U166" si="540">IF(U167="","",1)</f>
        <v/>
      </c>
      <c r="V166" s="6" t="str">
        <f t="shared" ref="V166" si="541">IF(U167="","",1)</f>
        <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5"/>
      <c r="CX166" s="117"/>
      <c r="CY166" s="134"/>
      <c r="CZ166" s="46"/>
      <c r="DA166" s="88"/>
    </row>
    <row r="167" spans="2:105" x14ac:dyDescent="0.35">
      <c r="B167" s="71"/>
      <c r="C167" s="314">
        <f t="shared" ref="C167:D167" si="542">IF(AC167="Athlete Name","",AC167)</f>
        <v>37</v>
      </c>
      <c r="D167" s="212" t="str">
        <f t="shared" si="542"/>
        <v/>
      </c>
      <c r="E167" s="213"/>
      <c r="F167" s="223" t="str">
        <f>IF(COUNT(AL167:CW167)=0,"", COUNT(AL167:CW167))</f>
        <v/>
      </c>
      <c r="G167" s="214" t="str">
        <f t="shared" ref="G167" si="543">_xlfn.IFS(F167="","",F167=1,1,F167=2,2,F167=3,3,F167=4,4,F167=5,5,F167&gt;5,5)</f>
        <v/>
      </c>
      <c r="H167" s="202"/>
      <c r="I167" s="223"/>
      <c r="J167" s="227" t="s">
        <v>7</v>
      </c>
      <c r="K167" s="45" t="str">
        <f>IFERROR(LARGE((AL167:CW167),1),"")</f>
        <v/>
      </c>
      <c r="L167" s="1" t="str">
        <f>IFERROR(LARGE((AL167:CW167),2),"")</f>
        <v/>
      </c>
      <c r="M167" s="1" t="str">
        <f>IFERROR(LARGE((AL167:CW167),3),"")</f>
        <v/>
      </c>
      <c r="N167" s="1" t="str">
        <f>IFERROR(LARGE((AL167:CW167),4),"")</f>
        <v/>
      </c>
      <c r="O167" s="46" t="str">
        <f>IFERROR(LARGE((AL167:CW167),5),"")</f>
        <v/>
      </c>
      <c r="P167" s="1"/>
      <c r="Q167" s="56" t="str">
        <f t="shared" ref="Q167" si="544">IFERROR(AVERAGEIF(K167:O167,"&gt;0"),"")</f>
        <v/>
      </c>
      <c r="R167" s="57" t="str">
        <f t="shared" ref="R167" si="545">IF(SUM(AF168:AJ168,K168:O168)=0,"",SUM(AF168:AJ168,K168:O168))</f>
        <v/>
      </c>
      <c r="T167" s="5" t="str">
        <f t="shared" ref="T167" si="546">IF(U167="","",1)</f>
        <v/>
      </c>
      <c r="U167" s="4" t="str">
        <f t="shared" ref="U167" si="547">IF(SUM(Q167:R167)=0,"",SUM(Q167:R167))</f>
        <v/>
      </c>
      <c r="V167" s="6" t="str">
        <f t="shared" ref="V167" si="548">IF(U167="","",1)</f>
        <v/>
      </c>
      <c r="X167" s="60" t="str">
        <f t="shared" ref="X167" si="549">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62" t="s">
        <v>7</v>
      </c>
      <c r="CO167" s="62" t="s">
        <v>7</v>
      </c>
      <c r="CP167" s="62" t="s">
        <v>7</v>
      </c>
      <c r="CQ167" s="62" t="s">
        <v>7</v>
      </c>
      <c r="CR167" s="62" t="s">
        <v>7</v>
      </c>
      <c r="CS167" s="62" t="s">
        <v>7</v>
      </c>
      <c r="CT167" s="62" t="s">
        <v>7</v>
      </c>
      <c r="CU167" s="62" t="s">
        <v>7</v>
      </c>
      <c r="CV167" s="62" t="s">
        <v>7</v>
      </c>
      <c r="CW167" s="62" t="s">
        <v>7</v>
      </c>
      <c r="CX167" s="117"/>
      <c r="CY167" s="60" t="str">
        <f>IF(AD167="Athlete Name","",AD167)</f>
        <v/>
      </c>
      <c r="CZ167" s="46">
        <v>42</v>
      </c>
      <c r="DA167" s="88"/>
    </row>
    <row r="168" spans="2:105" x14ac:dyDescent="0.35">
      <c r="B168" s="71"/>
      <c r="C168" s="314"/>
      <c r="D168" s="212"/>
      <c r="E168" s="213"/>
      <c r="F168" s="223"/>
      <c r="G168" s="214"/>
      <c r="H168" s="202"/>
      <c r="I168" s="223" t="str">
        <f>IF(SUM(AF168:AJ168)=0,"",SUM(AF168:AJ168))</f>
        <v/>
      </c>
      <c r="J168" s="227" t="s">
        <v>12</v>
      </c>
      <c r="K168" s="45" t="str">
        <f>IFERROR(LARGE((AL168:CW168),1),"")</f>
        <v/>
      </c>
      <c r="L168" s="1" t="str">
        <f>IFERROR(LARGE((AL168:CW168),2),"")</f>
        <v/>
      </c>
      <c r="M168" s="1" t="str">
        <f>IFERROR(LARGE((AL168:CW168),3),"")</f>
        <v/>
      </c>
      <c r="N168" s="1" t="str">
        <f>IFERROR(LARGE((AL168:CW168),4),"")</f>
        <v/>
      </c>
      <c r="O168" s="46" t="str">
        <f>IFERROR(LARGE((AL168:CW168),5),"")</f>
        <v/>
      </c>
      <c r="P168" s="1"/>
      <c r="Q168" s="56"/>
      <c r="R168" s="57"/>
      <c r="T168" s="5" t="str">
        <f t="shared" ref="T168" si="550">IF(U167="","",1)</f>
        <v/>
      </c>
      <c r="U168" s="126" t="str">
        <f t="shared" ref="U168" si="551">IF(U167="","",1)</f>
        <v/>
      </c>
      <c r="V168" s="6" t="str">
        <f t="shared" ref="V168" si="552">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45" t="s">
        <v>12</v>
      </c>
      <c r="CW168" s="45" t="s">
        <v>12</v>
      </c>
      <c r="CX168" s="117"/>
      <c r="CY168" s="60"/>
      <c r="CZ168" s="46"/>
      <c r="DA168" s="88"/>
    </row>
    <row r="169" spans="2:105" s="39" customFormat="1" ht="8.5" customHeight="1" thickBot="1" x14ac:dyDescent="0.4">
      <c r="B169" s="102"/>
      <c r="C169" s="315"/>
      <c r="D169" s="215"/>
      <c r="E169" s="216"/>
      <c r="F169" s="224"/>
      <c r="G169" s="217"/>
      <c r="H169" s="228"/>
      <c r="I169" s="229"/>
      <c r="J169" s="228"/>
      <c r="K169" s="96"/>
      <c r="L169" s="93"/>
      <c r="M169" s="93"/>
      <c r="N169" s="93"/>
      <c r="O169" s="94"/>
      <c r="Q169" s="112"/>
      <c r="R169" s="113"/>
      <c r="T169" s="110" t="str">
        <f t="shared" ref="T169" si="553">IF(U167="","",1)</f>
        <v/>
      </c>
      <c r="U169" s="93" t="str">
        <f t="shared" ref="U169" si="554">IF(U167="","",1)</f>
        <v/>
      </c>
      <c r="V169" s="109" t="str">
        <f t="shared" ref="V169" si="555">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2"/>
      <c r="CX169" s="118"/>
      <c r="CY169" s="146"/>
      <c r="CZ169" s="97"/>
      <c r="DA169" s="105"/>
    </row>
    <row r="170" spans="2:105" ht="8.5" customHeight="1" thickTop="1" x14ac:dyDescent="0.35">
      <c r="B170" s="71"/>
      <c r="C170" s="314"/>
      <c r="D170" s="212"/>
      <c r="E170" s="213"/>
      <c r="F170" s="223"/>
      <c r="G170" s="214"/>
      <c r="H170" s="202"/>
      <c r="I170" s="223"/>
      <c r="J170" s="202"/>
      <c r="K170" s="45"/>
      <c r="L170" s="1"/>
      <c r="M170" s="1"/>
      <c r="N170" s="1"/>
      <c r="O170" s="46"/>
      <c r="P170" s="1"/>
      <c r="Q170" s="56"/>
      <c r="R170" s="57"/>
      <c r="T170" s="5" t="str">
        <f t="shared" ref="T170" si="556">IF(U171="","",1)</f>
        <v/>
      </c>
      <c r="U170" s="1" t="str">
        <f t="shared" ref="U170" si="557">IF(U171="","",1)</f>
        <v/>
      </c>
      <c r="V170" s="6" t="str">
        <f t="shared" ref="V170" si="558">IF(U171="","",1)</f>
        <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2"/>
      <c r="CX170" s="117"/>
      <c r="CY170" s="149"/>
      <c r="CZ170" s="46"/>
      <c r="DA170" s="88"/>
    </row>
    <row r="171" spans="2:105" x14ac:dyDescent="0.35">
      <c r="B171" s="71"/>
      <c r="C171" s="314">
        <f t="shared" ref="C171:D171" si="559">IF(AC171="Athlete Name","",AC171)</f>
        <v>38</v>
      </c>
      <c r="D171" s="212" t="str">
        <f t="shared" si="559"/>
        <v/>
      </c>
      <c r="E171" s="213"/>
      <c r="F171" s="223" t="str">
        <f>IF(COUNT(AL171:CW171)=0,"", COUNT(AL171:CW171))</f>
        <v/>
      </c>
      <c r="G171" s="214" t="str">
        <f t="shared" ref="G171" si="560">_xlfn.IFS(F171="","",F171=1,1,F171=2,2,F171=3,3,F171=4,4,F171=5,5,F171&gt;5,5)</f>
        <v/>
      </c>
      <c r="H171" s="202"/>
      <c r="I171" s="223"/>
      <c r="J171" s="227" t="s">
        <v>7</v>
      </c>
      <c r="K171" s="45" t="str">
        <f>IFERROR(LARGE((AL171:CW171),1),"")</f>
        <v/>
      </c>
      <c r="L171" s="1" t="str">
        <f>IFERROR(LARGE((AL171:CW171),2),"")</f>
        <v/>
      </c>
      <c r="M171" s="1" t="str">
        <f>IFERROR(LARGE((AL171:CW171),3),"")</f>
        <v/>
      </c>
      <c r="N171" s="1" t="str">
        <f>IFERROR(LARGE((AL171:CW171),4),"")</f>
        <v/>
      </c>
      <c r="O171" s="46" t="str">
        <f>IFERROR(LARGE((AL171:CW171),5),"")</f>
        <v/>
      </c>
      <c r="P171" s="1"/>
      <c r="Q171" s="56" t="str">
        <f t="shared" ref="Q171" si="561">IFERROR(AVERAGEIF(K171:O171,"&gt;0"),"")</f>
        <v/>
      </c>
      <c r="R171" s="57" t="str">
        <f t="shared" ref="R171" si="562">IF(SUM(AF172:AJ172,K172:O172)=0,"",SUM(AF172:AJ172,K172:O172))</f>
        <v/>
      </c>
      <c r="T171" s="5" t="str">
        <f t="shared" ref="T171" si="563">IF(U171="","",1)</f>
        <v/>
      </c>
      <c r="U171" s="4" t="str">
        <f t="shared" ref="U171" si="564">IF(SUM(Q171:R171)=0,"",SUM(Q171:R171))</f>
        <v/>
      </c>
      <c r="V171" s="6" t="str">
        <f t="shared" ref="V171" si="565">IF(U171="","",1)</f>
        <v/>
      </c>
      <c r="X171" s="60" t="str">
        <f t="shared" ref="X171" si="566">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62" t="s">
        <v>7</v>
      </c>
      <c r="CM171" s="62" t="s">
        <v>7</v>
      </c>
      <c r="CN171" s="62" t="s">
        <v>7</v>
      </c>
      <c r="CO171" s="62" t="s">
        <v>7</v>
      </c>
      <c r="CP171" s="62" t="s">
        <v>7</v>
      </c>
      <c r="CQ171" s="62" t="s">
        <v>7</v>
      </c>
      <c r="CR171" s="62" t="s">
        <v>7</v>
      </c>
      <c r="CS171" s="62" t="s">
        <v>7</v>
      </c>
      <c r="CT171" s="62" t="s">
        <v>7</v>
      </c>
      <c r="CU171" s="62" t="s">
        <v>7</v>
      </c>
      <c r="CV171" s="62" t="s">
        <v>7</v>
      </c>
      <c r="CW171" s="62" t="s">
        <v>7</v>
      </c>
      <c r="CX171" s="117"/>
      <c r="CY171" s="60" t="str">
        <f>IF(AD171="Athlete Name","",AD171)</f>
        <v/>
      </c>
      <c r="CZ171" s="46">
        <v>43</v>
      </c>
      <c r="DA171" s="88"/>
    </row>
    <row r="172" spans="2:105" x14ac:dyDescent="0.35">
      <c r="B172" s="71"/>
      <c r="C172" s="314"/>
      <c r="D172" s="212"/>
      <c r="E172" s="213"/>
      <c r="F172" s="223"/>
      <c r="G172" s="214"/>
      <c r="H172" s="202"/>
      <c r="I172" s="223" t="str">
        <f>IF(SUM(AF172:AJ172)=0,"",SUM(AF172:AJ172))</f>
        <v/>
      </c>
      <c r="J172" s="227" t="s">
        <v>12</v>
      </c>
      <c r="K172" s="45" t="str">
        <f>IFERROR(LARGE((AL172:CW172),1),"")</f>
        <v/>
      </c>
      <c r="L172" s="1" t="str">
        <f>IFERROR(LARGE((AL172:CW172),2),"")</f>
        <v/>
      </c>
      <c r="M172" s="1" t="str">
        <f>IFERROR(LARGE((AL172:CW172),3),"")</f>
        <v/>
      </c>
      <c r="N172" s="1" t="str">
        <f>IFERROR(LARGE((AL172:CW172),4),"")</f>
        <v/>
      </c>
      <c r="O172" s="46" t="str">
        <f>IFERROR(LARGE((AL172:CW172),5),"")</f>
        <v/>
      </c>
      <c r="P172" s="1"/>
      <c r="Q172" s="56"/>
      <c r="R172" s="57"/>
      <c r="T172" s="5" t="str">
        <f t="shared" ref="T172" si="567">IF(U171="","",1)</f>
        <v/>
      </c>
      <c r="U172" s="126" t="str">
        <f t="shared" ref="U172" si="568">IF(U171="","",1)</f>
        <v/>
      </c>
      <c r="V172" s="6" t="str">
        <f t="shared" ref="V172" si="56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45" t="s">
        <v>12</v>
      </c>
      <c r="CW172" s="45" t="s">
        <v>12</v>
      </c>
      <c r="CX172" s="117"/>
      <c r="CY172" s="60"/>
      <c r="CZ172" s="46"/>
      <c r="DA172" s="88"/>
    </row>
    <row r="173" spans="2:105" s="39" customFormat="1" ht="8.5" customHeight="1" thickBot="1" x14ac:dyDescent="0.4">
      <c r="B173" s="102"/>
      <c r="C173" s="315"/>
      <c r="D173" s="215"/>
      <c r="E173" s="216"/>
      <c r="F173" s="224"/>
      <c r="G173" s="217"/>
      <c r="H173" s="228"/>
      <c r="I173" s="229"/>
      <c r="J173" s="228"/>
      <c r="K173" s="96"/>
      <c r="L173" s="93"/>
      <c r="M173" s="93"/>
      <c r="N173" s="93"/>
      <c r="O173" s="94"/>
      <c r="Q173" s="112"/>
      <c r="R173" s="113"/>
      <c r="T173" s="110" t="str">
        <f t="shared" ref="T173" si="570">IF(U171="","",1)</f>
        <v/>
      </c>
      <c r="U173" s="93" t="str">
        <f t="shared" ref="U173" si="571">IF(U171="","",1)</f>
        <v/>
      </c>
      <c r="V173" s="109" t="str">
        <f t="shared" ref="V173" si="572">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6"/>
      <c r="CX173" s="118"/>
      <c r="CY173" s="158"/>
      <c r="CZ173" s="97"/>
      <c r="DA173" s="105"/>
    </row>
    <row r="174" spans="2:105" ht="8.5" customHeight="1" thickTop="1" x14ac:dyDescent="0.35">
      <c r="B174" s="71"/>
      <c r="C174" s="314"/>
      <c r="D174" s="212"/>
      <c r="E174" s="213"/>
      <c r="F174" s="223"/>
      <c r="G174" s="214"/>
      <c r="H174" s="202"/>
      <c r="I174" s="223"/>
      <c r="J174" s="202"/>
      <c r="K174" s="45"/>
      <c r="L174" s="1"/>
      <c r="M174" s="1"/>
      <c r="N174" s="1"/>
      <c r="O174" s="46"/>
      <c r="P174" s="1"/>
      <c r="Q174" s="56"/>
      <c r="R174" s="57"/>
      <c r="T174" s="5" t="str">
        <f t="shared" ref="T174" si="573">IF(U175="","",1)</f>
        <v/>
      </c>
      <c r="U174" s="1" t="str">
        <f t="shared" ref="U174" si="574">IF(U175="","",1)</f>
        <v/>
      </c>
      <c r="V174" s="6" t="str">
        <f t="shared" ref="V174" si="575">IF(U175="","",1)</f>
        <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5"/>
      <c r="CX174" s="117"/>
      <c r="CY174" s="134"/>
      <c r="CZ174" s="46"/>
      <c r="DA174" s="88"/>
    </row>
    <row r="175" spans="2:105" x14ac:dyDescent="0.35">
      <c r="B175" s="71"/>
      <c r="C175" s="314">
        <f t="shared" ref="C175:D175" si="576">IF(AC175="Athlete Name","",AC175)</f>
        <v>39</v>
      </c>
      <c r="D175" s="212" t="str">
        <f t="shared" si="576"/>
        <v/>
      </c>
      <c r="E175" s="213"/>
      <c r="F175" s="223" t="str">
        <f>IF(COUNT(AL175:CW175)=0,"", COUNT(AL175:CW175))</f>
        <v/>
      </c>
      <c r="G175" s="214" t="str">
        <f t="shared" ref="G175" si="577">_xlfn.IFS(F175="","",F175=1,1,F175=2,2,F175=3,3,F175=4,4,F175=5,5,F175&gt;5,5)</f>
        <v/>
      </c>
      <c r="H175" s="202"/>
      <c r="I175" s="223"/>
      <c r="J175" s="227" t="s">
        <v>7</v>
      </c>
      <c r="K175" s="45" t="str">
        <f>IFERROR(LARGE((AL175:CW175),1),"")</f>
        <v/>
      </c>
      <c r="L175" s="1" t="str">
        <f>IFERROR(LARGE((AL175:CW175),2),"")</f>
        <v/>
      </c>
      <c r="M175" s="1" t="str">
        <f>IFERROR(LARGE((AL175:CW175),3),"")</f>
        <v/>
      </c>
      <c r="N175" s="1" t="str">
        <f>IFERROR(LARGE((AL175:CW175),4),"")</f>
        <v/>
      </c>
      <c r="O175" s="46" t="str">
        <f>IFERROR(LARGE((AL175:CW175),5),"")</f>
        <v/>
      </c>
      <c r="P175" s="1"/>
      <c r="Q175" s="56" t="str">
        <f t="shared" ref="Q175" si="578">IFERROR(AVERAGEIF(K175:O175,"&gt;0"),"")</f>
        <v/>
      </c>
      <c r="R175" s="57" t="str">
        <f t="shared" ref="R175" si="579">IF(SUM(AF176:AJ176,K176:O176)=0,"",SUM(AF176:AJ176,K176:O176))</f>
        <v/>
      </c>
      <c r="T175" s="5" t="str">
        <f t="shared" ref="T175" si="580">IF(U175="","",1)</f>
        <v/>
      </c>
      <c r="U175" s="4" t="str">
        <f t="shared" ref="U175" si="581">IF(SUM(Q175:R175)=0,"",SUM(Q175:R175))</f>
        <v/>
      </c>
      <c r="V175" s="6" t="str">
        <f t="shared" ref="V175" si="582">IF(U175="","",1)</f>
        <v/>
      </c>
      <c r="X175" s="60" t="str">
        <f t="shared" ref="X175" si="583">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62" t="s">
        <v>7</v>
      </c>
      <c r="CV175" s="62" t="s">
        <v>7</v>
      </c>
      <c r="CW175" s="62" t="s">
        <v>7</v>
      </c>
      <c r="CX175" s="117"/>
      <c r="CY175" s="60" t="str">
        <f>IF(AD175="Athlete Name","",AD175)</f>
        <v/>
      </c>
      <c r="CZ175" s="46">
        <v>44</v>
      </c>
      <c r="DA175" s="88"/>
    </row>
    <row r="176" spans="2:105" x14ac:dyDescent="0.35">
      <c r="B176" s="71"/>
      <c r="C176" s="314"/>
      <c r="D176" s="212"/>
      <c r="E176" s="213"/>
      <c r="F176" s="223"/>
      <c r="G176" s="214"/>
      <c r="H176" s="202"/>
      <c r="I176" s="223" t="str">
        <f>IF(SUM(AF176:AJ176)=0,"",SUM(AF176:AJ176))</f>
        <v/>
      </c>
      <c r="J176" s="227" t="s">
        <v>12</v>
      </c>
      <c r="K176" s="45" t="str">
        <f>IFERROR(LARGE((AL176:CW176),1),"")</f>
        <v/>
      </c>
      <c r="L176" s="1" t="str">
        <f>IFERROR(LARGE((AL176:CW176),2),"")</f>
        <v/>
      </c>
      <c r="M176" s="1" t="str">
        <f>IFERROR(LARGE((AL176:CW176),3),"")</f>
        <v/>
      </c>
      <c r="N176" s="1" t="str">
        <f>IFERROR(LARGE((AL176:CW176),4),"")</f>
        <v/>
      </c>
      <c r="O176" s="46" t="str">
        <f>IFERROR(LARGE((AL176:CW176),5),"")</f>
        <v/>
      </c>
      <c r="P176" s="1"/>
      <c r="Q176" s="56"/>
      <c r="R176" s="57"/>
      <c r="T176" s="5" t="str">
        <f t="shared" ref="T176" si="584">IF(U175="","",1)</f>
        <v/>
      </c>
      <c r="U176" s="126" t="str">
        <f t="shared" ref="U176" si="585">IF(U175="","",1)</f>
        <v/>
      </c>
      <c r="V176" s="6" t="str">
        <f t="shared" ref="V176" si="586">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45" t="s">
        <v>12</v>
      </c>
      <c r="CW176" s="45" t="s">
        <v>12</v>
      </c>
      <c r="CX176" s="117"/>
      <c r="CY176" s="60"/>
      <c r="CZ176" s="46"/>
      <c r="DA176" s="88"/>
    </row>
    <row r="177" spans="2:105" s="39" customFormat="1" ht="8.5" customHeight="1" thickBot="1" x14ac:dyDescent="0.4">
      <c r="B177" s="102"/>
      <c r="C177" s="315"/>
      <c r="D177" s="215"/>
      <c r="E177" s="216"/>
      <c r="F177" s="224"/>
      <c r="G177" s="217"/>
      <c r="H177" s="228"/>
      <c r="I177" s="229"/>
      <c r="J177" s="228"/>
      <c r="K177" s="96"/>
      <c r="L177" s="93"/>
      <c r="M177" s="93"/>
      <c r="N177" s="93"/>
      <c r="O177" s="94"/>
      <c r="Q177" s="112"/>
      <c r="R177" s="113"/>
      <c r="T177" s="110" t="str">
        <f t="shared" ref="T177" si="587">IF(U175="","",1)</f>
        <v/>
      </c>
      <c r="U177" s="93" t="str">
        <f t="shared" ref="U177" si="588">IF(U175="","",1)</f>
        <v/>
      </c>
      <c r="V177" s="109" t="str">
        <f t="shared" ref="V177" si="589">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2"/>
      <c r="CX177" s="118"/>
      <c r="CY177" s="146"/>
      <c r="CZ177" s="97"/>
      <c r="DA177" s="105"/>
    </row>
    <row r="178" spans="2:105" ht="8.5" customHeight="1" thickTop="1" x14ac:dyDescent="0.35">
      <c r="B178" s="71"/>
      <c r="C178" s="314"/>
      <c r="D178" s="212"/>
      <c r="E178" s="213"/>
      <c r="F178" s="223"/>
      <c r="G178" s="214"/>
      <c r="H178" s="202"/>
      <c r="I178" s="223"/>
      <c r="J178" s="202"/>
      <c r="K178" s="45"/>
      <c r="L178" s="1"/>
      <c r="M178" s="1"/>
      <c r="N178" s="1"/>
      <c r="O178" s="46"/>
      <c r="P178" s="1"/>
      <c r="Q178" s="56"/>
      <c r="R178" s="57"/>
      <c r="T178" s="5" t="str">
        <f t="shared" ref="T178" si="590">IF(U179="","",1)</f>
        <v/>
      </c>
      <c r="U178" s="1" t="str">
        <f t="shared" ref="U178" si="591">IF(U179="","",1)</f>
        <v/>
      </c>
      <c r="V178" s="6" t="str">
        <f t="shared" ref="V178" si="592">IF(U179="","",1)</f>
        <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2"/>
      <c r="CX178" s="117"/>
      <c r="CY178" s="149"/>
      <c r="CZ178" s="46"/>
      <c r="DA178" s="88"/>
    </row>
    <row r="179" spans="2:105" x14ac:dyDescent="0.35">
      <c r="B179" s="71"/>
      <c r="C179" s="314">
        <f t="shared" ref="C179:D179" si="593">IF(AC179="Athlete Name","",AC179)</f>
        <v>40</v>
      </c>
      <c r="D179" s="212" t="str">
        <f t="shared" si="593"/>
        <v/>
      </c>
      <c r="E179" s="213"/>
      <c r="F179" s="223" t="str">
        <f>IF(COUNT(AL179:CW179)=0,"", COUNT(AL179:CW179))</f>
        <v/>
      </c>
      <c r="G179" s="214" t="str">
        <f t="shared" ref="G179" si="594">_xlfn.IFS(F179="","",F179=1,1,F179=2,2,F179=3,3,F179=4,4,F179=5,5,F179&gt;5,5)</f>
        <v/>
      </c>
      <c r="H179" s="202"/>
      <c r="I179" s="223"/>
      <c r="J179" s="227" t="s">
        <v>7</v>
      </c>
      <c r="K179" s="45" t="str">
        <f>IFERROR(LARGE((AL179:CW179),1),"")</f>
        <v/>
      </c>
      <c r="L179" s="1" t="str">
        <f>IFERROR(LARGE((AL179:CW179),2),"")</f>
        <v/>
      </c>
      <c r="M179" s="1" t="str">
        <f>IFERROR(LARGE((AL179:CW179),3),"")</f>
        <v/>
      </c>
      <c r="N179" s="1" t="str">
        <f>IFERROR(LARGE((AL179:CW179),4),"")</f>
        <v/>
      </c>
      <c r="O179" s="46" t="str">
        <f>IFERROR(LARGE((AL179:CW179),5),"")</f>
        <v/>
      </c>
      <c r="P179" s="1"/>
      <c r="Q179" s="56" t="str">
        <f t="shared" ref="Q179" si="595">IFERROR(AVERAGEIF(K179:O179,"&gt;0"),"")</f>
        <v/>
      </c>
      <c r="R179" s="57" t="str">
        <f t="shared" ref="R179" si="596">IF(SUM(AF180:AJ180,K180:O180)=0,"",SUM(AF180:AJ180,K180:O180))</f>
        <v/>
      </c>
      <c r="T179" s="5" t="str">
        <f t="shared" ref="T179" si="597">IF(U179="","",1)</f>
        <v/>
      </c>
      <c r="U179" s="4" t="str">
        <f t="shared" ref="U179" si="598">IF(SUM(Q179:R179)=0,"",SUM(Q179:R179))</f>
        <v/>
      </c>
      <c r="V179" s="6" t="str">
        <f t="shared" ref="V179" si="599">IF(U179="","",1)</f>
        <v/>
      </c>
      <c r="X179" s="60" t="str">
        <f t="shared" ref="X179" si="600">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t="s">
        <v>7</v>
      </c>
      <c r="CQ179" s="62" t="s">
        <v>7</v>
      </c>
      <c r="CR179" s="62" t="s">
        <v>7</v>
      </c>
      <c r="CS179" s="62" t="s">
        <v>7</v>
      </c>
      <c r="CT179" s="62" t="s">
        <v>7</v>
      </c>
      <c r="CU179" s="62" t="s">
        <v>7</v>
      </c>
      <c r="CV179" s="62" t="s">
        <v>7</v>
      </c>
      <c r="CW179" s="62" t="s">
        <v>7</v>
      </c>
      <c r="CX179" s="117"/>
      <c r="CY179" s="60" t="str">
        <f>IF(AD179="Athlete Name","",AD179)</f>
        <v/>
      </c>
      <c r="CZ179" s="46">
        <v>45</v>
      </c>
      <c r="DA179" s="88"/>
    </row>
    <row r="180" spans="2:105" x14ac:dyDescent="0.35">
      <c r="B180" s="71"/>
      <c r="C180" s="314"/>
      <c r="D180" s="212"/>
      <c r="E180" s="213"/>
      <c r="F180" s="223"/>
      <c r="G180" s="214"/>
      <c r="H180" s="202"/>
      <c r="I180" s="223" t="str">
        <f>IF(SUM(AF180:AJ180)=0,"",SUM(AF180:AJ180))</f>
        <v/>
      </c>
      <c r="J180" s="227" t="s">
        <v>12</v>
      </c>
      <c r="K180" s="45" t="str">
        <f>IFERROR(LARGE((AL180:CW180),1),"")</f>
        <v/>
      </c>
      <c r="L180" s="1" t="str">
        <f>IFERROR(LARGE((AL180:CW180),2),"")</f>
        <v/>
      </c>
      <c r="M180" s="1" t="str">
        <f>IFERROR(LARGE((AL180:CW180),3),"")</f>
        <v/>
      </c>
      <c r="N180" s="1" t="str">
        <f>IFERROR(LARGE((AL180:CW180),4),"")</f>
        <v/>
      </c>
      <c r="O180" s="46" t="str">
        <f>IFERROR(LARGE((AL180:CW180),5),"")</f>
        <v/>
      </c>
      <c r="P180" s="1"/>
      <c r="Q180" s="56"/>
      <c r="R180" s="57"/>
      <c r="T180" s="5" t="str">
        <f t="shared" ref="T180" si="601">IF(U179="","",1)</f>
        <v/>
      </c>
      <c r="U180" s="126" t="str">
        <f t="shared" ref="U180" si="602">IF(U179="","",1)</f>
        <v/>
      </c>
      <c r="V180" s="6" t="str">
        <f t="shared" ref="V180" si="603">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45" t="s">
        <v>12</v>
      </c>
      <c r="CW180" s="45" t="s">
        <v>12</v>
      </c>
      <c r="CX180" s="117"/>
      <c r="CY180" s="60"/>
      <c r="CZ180" s="46"/>
      <c r="DA180" s="88"/>
    </row>
    <row r="181" spans="2:105" s="39" customFormat="1" ht="8.5" customHeight="1" thickBot="1" x14ac:dyDescent="0.4">
      <c r="B181" s="102"/>
      <c r="C181" s="315"/>
      <c r="D181" s="218"/>
      <c r="E181" s="216"/>
      <c r="F181" s="226"/>
      <c r="G181" s="219"/>
      <c r="H181" s="228"/>
      <c r="I181" s="226"/>
      <c r="J181" s="228"/>
      <c r="K181" s="101"/>
      <c r="L181" s="99"/>
      <c r="M181" s="99"/>
      <c r="N181" s="99"/>
      <c r="O181" s="100"/>
      <c r="Q181" s="114"/>
      <c r="R181" s="100"/>
      <c r="T181" s="120" t="str">
        <f t="shared" ref="T181" si="604">IF(U179="","",1)</f>
        <v/>
      </c>
      <c r="U181" s="39" t="str">
        <f t="shared" ref="U181" si="605">IF(U179="","",1)</f>
        <v/>
      </c>
      <c r="V181" s="121" t="str">
        <f t="shared" ref="V181" si="606">IF(U179="","",1)</f>
        <v/>
      </c>
      <c r="X181" s="106"/>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6"/>
      <c r="CY181" s="158"/>
      <c r="CZ181" s="97"/>
      <c r="DA181" s="105"/>
    </row>
    <row r="182" spans="2:105" ht="15" thickTop="1" x14ac:dyDescent="0.35">
      <c r="B182" s="71"/>
      <c r="C182" s="316" t="s">
        <v>0</v>
      </c>
      <c r="D182" s="204" t="s">
        <v>34</v>
      </c>
      <c r="E182" s="204"/>
      <c r="F182" s="204" t="s">
        <v>2</v>
      </c>
      <c r="G182" s="204" t="s">
        <v>1</v>
      </c>
      <c r="H182" s="204"/>
      <c r="I182" s="204" t="s">
        <v>13</v>
      </c>
      <c r="J182" s="202"/>
      <c r="K182" s="3">
        <v>1</v>
      </c>
      <c r="L182" s="3">
        <v>2</v>
      </c>
      <c r="M182" s="3">
        <v>3</v>
      </c>
      <c r="N182" s="3">
        <v>4</v>
      </c>
      <c r="O182" s="3">
        <v>5</v>
      </c>
      <c r="Q182" s="3" t="s">
        <v>6</v>
      </c>
      <c r="R182" s="3" t="s">
        <v>37</v>
      </c>
      <c r="T182" s="122"/>
      <c r="U182" s="122" t="s">
        <v>4</v>
      </c>
      <c r="V182" s="14"/>
      <c r="X182" s="3" t="s">
        <v>34</v>
      </c>
      <c r="Y182" s="66"/>
      <c r="Z182" s="75"/>
      <c r="AB182" s="82"/>
      <c r="AC182" s="58" t="s">
        <v>0</v>
      </c>
      <c r="AD182" s="3" t="s">
        <v>34</v>
      </c>
      <c r="AF182" s="347" t="s">
        <v>9</v>
      </c>
      <c r="AG182" s="347"/>
      <c r="AH182" s="347"/>
      <c r="AI182" s="347"/>
      <c r="AJ182" s="347"/>
      <c r="AL182" s="3">
        <f t="shared" ref="AL182" si="607">AL13</f>
        <v>0</v>
      </c>
      <c r="AM182" s="3">
        <f t="shared" ref="AM182:AU182" si="608">AM13</f>
        <v>2022</v>
      </c>
      <c r="AN182" s="3">
        <f t="shared" si="608"/>
        <v>2022</v>
      </c>
      <c r="AO182" s="3">
        <f t="shared" si="608"/>
        <v>2022</v>
      </c>
      <c r="AP182" s="3">
        <f t="shared" si="608"/>
        <v>2022</v>
      </c>
      <c r="AQ182" s="3">
        <f t="shared" si="608"/>
        <v>2023</v>
      </c>
      <c r="AR182" s="3">
        <f t="shared" si="608"/>
        <v>2023</v>
      </c>
      <c r="AS182" s="3">
        <f t="shared" si="608"/>
        <v>2023</v>
      </c>
      <c r="AT182" s="3">
        <f t="shared" si="608"/>
        <v>2023</v>
      </c>
      <c r="AU182" s="3">
        <f t="shared" si="608"/>
        <v>2023</v>
      </c>
      <c r="AV182" s="3">
        <f t="shared" ref="AV182:CW182" si="609">AV13</f>
        <v>2023</v>
      </c>
      <c r="AW182" s="3">
        <f t="shared" ref="AW182:CV182" si="610">AW13</f>
        <v>2023</v>
      </c>
      <c r="AX182" s="3">
        <f t="shared" ref="AX182:AZ182" si="611">AX13</f>
        <v>2023</v>
      </c>
      <c r="AY182" s="3">
        <f t="shared" si="611"/>
        <v>2023</v>
      </c>
      <c r="AZ182" s="3">
        <f t="shared" si="611"/>
        <v>2023</v>
      </c>
      <c r="BA182" s="3">
        <f t="shared" ref="BA182:CD182" si="612">BA13</f>
        <v>2023</v>
      </c>
      <c r="BB182" s="3">
        <f t="shared" si="612"/>
        <v>2023</v>
      </c>
      <c r="BC182" s="3">
        <f t="shared" si="612"/>
        <v>2023</v>
      </c>
      <c r="BD182" s="3">
        <f t="shared" si="612"/>
        <v>2023</v>
      </c>
      <c r="BE182" s="3">
        <f t="shared" si="612"/>
        <v>2023</v>
      </c>
      <c r="BF182" s="3">
        <f t="shared" si="612"/>
        <v>2023</v>
      </c>
      <c r="BG182" s="3">
        <f t="shared" ref="BG182:BX182" si="613">BG13</f>
        <v>2023</v>
      </c>
      <c r="BH182" s="3">
        <f t="shared" si="613"/>
        <v>2023</v>
      </c>
      <c r="BI182" s="3">
        <f t="shared" si="613"/>
        <v>2023</v>
      </c>
      <c r="BJ182" s="3">
        <f t="shared" si="613"/>
        <v>2023</v>
      </c>
      <c r="BK182" s="3">
        <f t="shared" si="613"/>
        <v>2023</v>
      </c>
      <c r="BL182" s="3">
        <f t="shared" si="613"/>
        <v>2023</v>
      </c>
      <c r="BM182" s="3">
        <f t="shared" ref="BM182:BQ182" si="614">BM13</f>
        <v>2023</v>
      </c>
      <c r="BN182" s="3">
        <f t="shared" si="614"/>
        <v>2023</v>
      </c>
      <c r="BO182" s="3">
        <f t="shared" si="614"/>
        <v>2023</v>
      </c>
      <c r="BP182" s="3">
        <f t="shared" si="614"/>
        <v>2023</v>
      </c>
      <c r="BQ182" s="3">
        <f t="shared" si="614"/>
        <v>2023</v>
      </c>
      <c r="BR182" s="3">
        <f t="shared" si="613"/>
        <v>2023</v>
      </c>
      <c r="BS182" s="3">
        <f t="shared" si="613"/>
        <v>2023</v>
      </c>
      <c r="BT182" s="3">
        <f t="shared" si="613"/>
        <v>2023</v>
      </c>
      <c r="BU182" s="3">
        <f t="shared" si="613"/>
        <v>2023</v>
      </c>
      <c r="BV182" s="3">
        <f t="shared" si="613"/>
        <v>2023</v>
      </c>
      <c r="BW182" s="3">
        <f t="shared" si="613"/>
        <v>2023</v>
      </c>
      <c r="BX182" s="3">
        <f t="shared" si="613"/>
        <v>2023</v>
      </c>
      <c r="BY182" s="3">
        <f t="shared" si="612"/>
        <v>2023</v>
      </c>
      <c r="BZ182" s="3">
        <f t="shared" ref="BZ182:CB182" si="615">BZ13</f>
        <v>2023</v>
      </c>
      <c r="CA182" s="3">
        <f t="shared" si="615"/>
        <v>2023</v>
      </c>
      <c r="CB182" s="3">
        <f t="shared" si="615"/>
        <v>2023</v>
      </c>
      <c r="CC182" s="3">
        <f t="shared" si="612"/>
        <v>2023</v>
      </c>
      <c r="CD182" s="3">
        <f t="shared" si="612"/>
        <v>2023</v>
      </c>
      <c r="CE182" s="3">
        <f t="shared" ref="CE182:CJ182" si="616">CE13</f>
        <v>2023</v>
      </c>
      <c r="CF182" s="3">
        <f t="shared" si="616"/>
        <v>2023</v>
      </c>
      <c r="CG182" s="3">
        <f t="shared" si="616"/>
        <v>2023</v>
      </c>
      <c r="CH182" s="3">
        <f t="shared" ref="CH182:CI182" si="617">CH13</f>
        <v>2023</v>
      </c>
      <c r="CI182" s="3">
        <f t="shared" si="617"/>
        <v>2023</v>
      </c>
      <c r="CJ182" s="3">
        <f t="shared" si="616"/>
        <v>2023</v>
      </c>
      <c r="CK182" s="3">
        <f t="shared" ref="CK182:CP182" si="618">CK13</f>
        <v>2023</v>
      </c>
      <c r="CL182" s="3">
        <f t="shared" si="618"/>
        <v>2023</v>
      </c>
      <c r="CM182" s="3">
        <f t="shared" si="618"/>
        <v>2023</v>
      </c>
      <c r="CN182" s="3">
        <f t="shared" si="618"/>
        <v>2023</v>
      </c>
      <c r="CO182" s="3">
        <f t="shared" si="618"/>
        <v>2023</v>
      </c>
      <c r="CP182" s="3">
        <f t="shared" si="618"/>
        <v>2023</v>
      </c>
      <c r="CQ182" s="3">
        <f t="shared" ref="CQ182:CU182" si="619">CQ13</f>
        <v>2023</v>
      </c>
      <c r="CR182" s="3">
        <f t="shared" si="619"/>
        <v>2023</v>
      </c>
      <c r="CS182" s="3">
        <f t="shared" si="619"/>
        <v>2023</v>
      </c>
      <c r="CT182" s="3" t="str">
        <f t="shared" si="619"/>
        <v>Year</v>
      </c>
      <c r="CU182" s="3" t="str">
        <f t="shared" si="619"/>
        <v>Year</v>
      </c>
      <c r="CV182" s="3" t="str">
        <f t="shared" si="610"/>
        <v>Year</v>
      </c>
      <c r="CW182" s="3" t="str">
        <f t="shared" si="609"/>
        <v>Year</v>
      </c>
      <c r="CX182" s="3"/>
      <c r="CZ182" s="46"/>
      <c r="DA182" s="88"/>
    </row>
    <row r="183" spans="2:105" x14ac:dyDescent="0.35">
      <c r="B183" s="71"/>
      <c r="C183" s="316" t="s">
        <v>35</v>
      </c>
      <c r="D183" s="202"/>
      <c r="E183" s="202"/>
      <c r="F183" s="204" t="s">
        <v>1</v>
      </c>
      <c r="G183" s="204" t="s">
        <v>3</v>
      </c>
      <c r="H183" s="204"/>
      <c r="I183" s="204" t="s">
        <v>12</v>
      </c>
      <c r="J183" s="202"/>
      <c r="K183" s="352" t="s">
        <v>36</v>
      </c>
      <c r="L183" s="352"/>
      <c r="M183" s="352"/>
      <c r="N183" s="352"/>
      <c r="O183" s="352"/>
      <c r="P183" s="3"/>
      <c r="Q183" s="3" t="s">
        <v>7</v>
      </c>
      <c r="R183" s="3" t="s">
        <v>8</v>
      </c>
      <c r="S183" s="3"/>
      <c r="T183" s="3"/>
      <c r="U183" s="3" t="s">
        <v>5</v>
      </c>
      <c r="V183" s="3"/>
      <c r="W183" s="3"/>
      <c r="Y183" s="66"/>
      <c r="Z183" s="75"/>
      <c r="AB183" s="82"/>
      <c r="AC183" s="58" t="s">
        <v>35</v>
      </c>
      <c r="AD183" s="3"/>
      <c r="AE183" s="3"/>
      <c r="AF183" s="3" t="s">
        <v>10</v>
      </c>
      <c r="AG183" s="3" t="s">
        <v>13</v>
      </c>
      <c r="AH183" s="3" t="s">
        <v>13</v>
      </c>
      <c r="AI183" s="3" t="s">
        <v>14</v>
      </c>
      <c r="AJ183" s="3" t="s">
        <v>16</v>
      </c>
      <c r="AL183" s="3">
        <f t="shared" ref="AL183" si="620">AL14</f>
        <v>0</v>
      </c>
      <c r="AM183" s="3" t="str">
        <f t="shared" ref="AM183:AU183" si="621">AM14</f>
        <v>December</v>
      </c>
      <c r="AN183" s="3" t="str">
        <f t="shared" si="621"/>
        <v>December</v>
      </c>
      <c r="AO183" s="3" t="str">
        <f t="shared" si="621"/>
        <v>December</v>
      </c>
      <c r="AP183" s="3" t="str">
        <f t="shared" si="621"/>
        <v>December</v>
      </c>
      <c r="AQ183" s="3" t="str">
        <f t="shared" si="621"/>
        <v>January</v>
      </c>
      <c r="AR183" s="3" t="str">
        <f t="shared" si="621"/>
        <v>Januray</v>
      </c>
      <c r="AS183" s="3" t="str">
        <f t="shared" si="621"/>
        <v>January</v>
      </c>
      <c r="AT183" s="3" t="str">
        <f t="shared" si="621"/>
        <v>January</v>
      </c>
      <c r="AU183" s="3" t="str">
        <f t="shared" si="621"/>
        <v>January</v>
      </c>
      <c r="AV183" s="3" t="str">
        <f t="shared" ref="AV183:CW183" si="622">AV14</f>
        <v>January</v>
      </c>
      <c r="AW183" s="3" t="str">
        <f t="shared" ref="AW183:CV183" si="623">AW14</f>
        <v>February</v>
      </c>
      <c r="AX183" s="3" t="str">
        <f t="shared" ref="AX183:AZ183" si="624">AX14</f>
        <v>March</v>
      </c>
      <c r="AY183" s="3" t="str">
        <f t="shared" si="624"/>
        <v>March</v>
      </c>
      <c r="AZ183" s="3" t="str">
        <f t="shared" si="624"/>
        <v>March</v>
      </c>
      <c r="BA183" s="3" t="str">
        <f t="shared" ref="BA183:CD183" si="625">BA14</f>
        <v>March</v>
      </c>
      <c r="BB183" s="3" t="str">
        <f t="shared" si="625"/>
        <v>March</v>
      </c>
      <c r="BC183" s="3" t="str">
        <f t="shared" si="625"/>
        <v>March</v>
      </c>
      <c r="BD183" s="3" t="str">
        <f t="shared" si="625"/>
        <v>March</v>
      </c>
      <c r="BE183" s="3" t="str">
        <f t="shared" si="625"/>
        <v>April</v>
      </c>
      <c r="BF183" s="3" t="str">
        <f t="shared" si="625"/>
        <v>April</v>
      </c>
      <c r="BG183" s="3" t="str">
        <f t="shared" ref="BG183:BX183" si="626">BG14</f>
        <v>April</v>
      </c>
      <c r="BH183" s="3" t="str">
        <f t="shared" si="626"/>
        <v>April</v>
      </c>
      <c r="BI183" s="3" t="str">
        <f t="shared" si="626"/>
        <v>April</v>
      </c>
      <c r="BJ183" s="3" t="str">
        <f t="shared" si="626"/>
        <v>April</v>
      </c>
      <c r="BK183" s="3" t="str">
        <f t="shared" si="626"/>
        <v>April</v>
      </c>
      <c r="BL183" s="3" t="str">
        <f t="shared" si="626"/>
        <v>April</v>
      </c>
      <c r="BM183" s="3" t="str">
        <f t="shared" ref="BM183:BQ183" si="627">BM14</f>
        <v>April</v>
      </c>
      <c r="BN183" s="3" t="str">
        <f t="shared" si="627"/>
        <v>April</v>
      </c>
      <c r="BO183" s="3" t="str">
        <f t="shared" si="627"/>
        <v>April</v>
      </c>
      <c r="BP183" s="3" t="str">
        <f t="shared" si="627"/>
        <v>May</v>
      </c>
      <c r="BQ183" s="3" t="str">
        <f t="shared" si="627"/>
        <v>May</v>
      </c>
      <c r="BR183" s="3" t="str">
        <f t="shared" si="626"/>
        <v>May</v>
      </c>
      <c r="BS183" s="3" t="str">
        <f t="shared" si="626"/>
        <v>May</v>
      </c>
      <c r="BT183" s="3" t="str">
        <f t="shared" si="626"/>
        <v>May</v>
      </c>
      <c r="BU183" s="3" t="str">
        <f t="shared" si="626"/>
        <v>May</v>
      </c>
      <c r="BV183" s="3" t="str">
        <f t="shared" si="626"/>
        <v>June</v>
      </c>
      <c r="BW183" s="3" t="str">
        <f t="shared" si="626"/>
        <v>June</v>
      </c>
      <c r="BX183" s="3" t="str">
        <f t="shared" si="626"/>
        <v>June</v>
      </c>
      <c r="BY183" s="3" t="str">
        <f t="shared" si="625"/>
        <v>June</v>
      </c>
      <c r="BZ183" s="3" t="str">
        <f t="shared" ref="BZ183:CB183" si="628">BZ14</f>
        <v>July</v>
      </c>
      <c r="CA183" s="3" t="str">
        <f t="shared" si="628"/>
        <v>July</v>
      </c>
      <c r="CB183" s="3" t="str">
        <f t="shared" si="628"/>
        <v>July</v>
      </c>
      <c r="CC183" s="3" t="str">
        <f t="shared" si="625"/>
        <v>July</v>
      </c>
      <c r="CD183" s="3" t="str">
        <f t="shared" si="625"/>
        <v>July</v>
      </c>
      <c r="CE183" s="3" t="str">
        <f t="shared" ref="CE183:CJ183" si="629">CE14</f>
        <v>Aug</v>
      </c>
      <c r="CF183" s="3" t="str">
        <f t="shared" si="629"/>
        <v>Aug</v>
      </c>
      <c r="CG183" s="3" t="str">
        <f t="shared" si="629"/>
        <v>Sept</v>
      </c>
      <c r="CH183" s="3" t="str">
        <f t="shared" ref="CH183:CI183" si="630">CH14</f>
        <v>Sept</v>
      </c>
      <c r="CI183" s="3" t="str">
        <f t="shared" si="630"/>
        <v>Sept</v>
      </c>
      <c r="CJ183" s="3" t="str">
        <f t="shared" si="629"/>
        <v>Oct</v>
      </c>
      <c r="CK183" s="3" t="str">
        <f t="shared" ref="CK183:CP183" si="631">CK14</f>
        <v>Oct</v>
      </c>
      <c r="CL183" s="3" t="str">
        <f t="shared" si="631"/>
        <v>Oct</v>
      </c>
      <c r="CM183" s="3" t="str">
        <f t="shared" si="631"/>
        <v>Oct</v>
      </c>
      <c r="CN183" s="3" t="str">
        <f t="shared" si="631"/>
        <v>Nov</v>
      </c>
      <c r="CO183" s="3" t="str">
        <f t="shared" si="631"/>
        <v>Nov</v>
      </c>
      <c r="CP183" s="3" t="str">
        <f t="shared" si="631"/>
        <v>Nov</v>
      </c>
      <c r="CQ183" s="3" t="str">
        <f t="shared" ref="CQ183:CU183" si="632">CQ14</f>
        <v>Nov</v>
      </c>
      <c r="CR183" s="3" t="str">
        <f t="shared" si="632"/>
        <v>Nov</v>
      </c>
      <c r="CS183" s="3" t="str">
        <f t="shared" si="632"/>
        <v>Nov</v>
      </c>
      <c r="CT183" s="3" t="str">
        <f t="shared" si="632"/>
        <v>Month</v>
      </c>
      <c r="CU183" s="3" t="str">
        <f t="shared" si="632"/>
        <v>Month</v>
      </c>
      <c r="CV183" s="3" t="str">
        <f t="shared" si="623"/>
        <v>Month</v>
      </c>
      <c r="CW183" s="3" t="str">
        <f t="shared" si="622"/>
        <v>Month</v>
      </c>
      <c r="CX183" s="3"/>
      <c r="CZ183" s="46"/>
      <c r="DA183" s="88"/>
    </row>
    <row r="184" spans="2:105" x14ac:dyDescent="0.35">
      <c r="B184" s="71"/>
      <c r="C184" s="199"/>
      <c r="D184" s="202"/>
      <c r="E184" s="202"/>
      <c r="F184" s="191"/>
      <c r="G184" s="191"/>
      <c r="H184" s="202"/>
      <c r="I184" s="191"/>
      <c r="J184" s="204"/>
      <c r="P184" s="3"/>
      <c r="Q184" s="3" t="s">
        <v>5</v>
      </c>
      <c r="R184" s="3" t="s">
        <v>5</v>
      </c>
      <c r="S184" s="3"/>
      <c r="Y184" s="48"/>
      <c r="Z184" s="72"/>
      <c r="AB184" s="82"/>
      <c r="AC184" s="45"/>
      <c r="AD184" s="3"/>
      <c r="AE184" s="3"/>
      <c r="AF184" s="3" t="s">
        <v>11</v>
      </c>
      <c r="AG184" s="3" t="s">
        <v>51</v>
      </c>
      <c r="AH184" s="3" t="s">
        <v>4</v>
      </c>
      <c r="AI184" s="3" t="s">
        <v>15</v>
      </c>
      <c r="AJ184" s="3" t="s">
        <v>7</v>
      </c>
      <c r="AL184" s="3" t="str">
        <f t="shared" ref="AL184" si="633">AL15</f>
        <v xml:space="preserve"> </v>
      </c>
      <c r="AM184" s="3" t="str">
        <f t="shared" ref="AM184:AU184" si="634">AM15</f>
        <v>WAG1</v>
      </c>
      <c r="AN184" s="3" t="str">
        <f t="shared" si="634"/>
        <v>WAG2</v>
      </c>
      <c r="AO184" s="3" t="str">
        <f t="shared" si="634"/>
        <v>WAG3</v>
      </c>
      <c r="AP184" s="3" t="str">
        <f t="shared" si="634"/>
        <v>OTC PTO</v>
      </c>
      <c r="AQ184" s="3" t="str">
        <f t="shared" si="634"/>
        <v>Elva 1</v>
      </c>
      <c r="AR184" s="3" t="str">
        <f t="shared" si="634"/>
        <v>Elva 2</v>
      </c>
      <c r="AS184" s="3" t="str">
        <f t="shared" si="634"/>
        <v>Meyton 1</v>
      </c>
      <c r="AT184" s="3" t="str">
        <f t="shared" si="634"/>
        <v>Meyton 2</v>
      </c>
      <c r="AU184" s="3" t="str">
        <f t="shared" si="634"/>
        <v>H&amp;N 1</v>
      </c>
      <c r="AV184" s="3" t="str">
        <f t="shared" ref="AV184:CW184" si="635">AV15</f>
        <v>H&amp;N 2</v>
      </c>
      <c r="AW184" s="3" t="str">
        <f t="shared" ref="AW184:CV184" si="636">AW15</f>
        <v>Cairo WC</v>
      </c>
      <c r="AX184" s="3" t="str">
        <f t="shared" ref="AX184:AZ184" si="637">AX15</f>
        <v>NCAA Champ</v>
      </c>
      <c r="AY184" s="3" t="str">
        <f t="shared" si="637"/>
        <v>CMP Monthly</v>
      </c>
      <c r="AZ184" s="3" t="str">
        <f t="shared" si="637"/>
        <v>NTCSC monthly</v>
      </c>
      <c r="BA184" s="3" t="str">
        <f t="shared" ref="BA184:CC184" si="638">BA15</f>
        <v>Bhopal WC</v>
      </c>
      <c r="BB184" s="3" t="str">
        <f t="shared" si="638"/>
        <v>Mountaineer Open</v>
      </c>
      <c r="BC184" s="3" t="str">
        <f t="shared" si="638"/>
        <v>Mountaineer Open</v>
      </c>
      <c r="BD184" s="3" t="str">
        <f t="shared" si="638"/>
        <v>Mountaineer Open</v>
      </c>
      <c r="BE184" s="3" t="str">
        <f t="shared" si="638"/>
        <v>Akron Open</v>
      </c>
      <c r="BF184" s="3" t="str">
        <f t="shared" si="638"/>
        <v>Akron Open</v>
      </c>
      <c r="BG184" s="3" t="str">
        <f t="shared" ref="BG184:BX184" si="639">BG15</f>
        <v>Akron Open</v>
      </c>
      <c r="BH184" s="3" t="str">
        <f t="shared" si="639"/>
        <v>Akron Open</v>
      </c>
      <c r="BI184" s="3" t="str">
        <f t="shared" si="639"/>
        <v>Akron Open</v>
      </c>
      <c r="BJ184" s="3" t="str">
        <f t="shared" si="639"/>
        <v>Akron Open</v>
      </c>
      <c r="BK184" s="3" t="str">
        <f t="shared" si="639"/>
        <v>Akron Open</v>
      </c>
      <c r="BL184" s="3" t="str">
        <f t="shared" si="639"/>
        <v>Junior Olympics</v>
      </c>
      <c r="BM184" s="3" t="str">
        <f t="shared" ref="BM184:BQ184" si="640">BM15</f>
        <v>Junior Olympics</v>
      </c>
      <c r="BN184" s="3" t="str">
        <f t="shared" si="640"/>
        <v>Lima WC</v>
      </c>
      <c r="BO184" s="3" t="str">
        <f t="shared" si="640"/>
        <v>Lapua IWK Berlin</v>
      </c>
      <c r="BP184" s="3" t="str">
        <f t="shared" si="640"/>
        <v>ISCH Hannover</v>
      </c>
      <c r="BQ184" s="3" t="str">
        <f t="shared" si="640"/>
        <v>Pilsen Liberation</v>
      </c>
      <c r="BR184" s="3" t="str">
        <f t="shared" si="639"/>
        <v>Baku WC</v>
      </c>
      <c r="BS184" s="3" t="str">
        <f t="shared" si="639"/>
        <v>NTCSC PTO</v>
      </c>
      <c r="BT184" s="3" t="str">
        <f t="shared" si="639"/>
        <v>NTCSC PTO</v>
      </c>
      <c r="BU184" s="3" t="str">
        <f t="shared" si="639"/>
        <v>NTCSC PTO</v>
      </c>
      <c r="BV184" s="3" t="str">
        <f t="shared" si="639"/>
        <v>Camp Perry Open</v>
      </c>
      <c r="BW184" s="3" t="str">
        <f t="shared" si="639"/>
        <v>Camp Perry Open</v>
      </c>
      <c r="BX184" s="3" t="str">
        <f t="shared" si="639"/>
        <v>USASNC</v>
      </c>
      <c r="BY184" s="3" t="str">
        <f t="shared" si="638"/>
        <v>USASNC</v>
      </c>
      <c r="BZ184" s="3" t="str">
        <f t="shared" ref="BZ184:CB184" si="641">BZ15</f>
        <v>Pan Am Tryout</v>
      </c>
      <c r="CA184" s="3" t="str">
        <f t="shared" si="641"/>
        <v>Pan Am Tryout</v>
      </c>
      <c r="CB184" s="3" t="str">
        <f t="shared" si="641"/>
        <v>CMP Nat'l</v>
      </c>
      <c r="CC184" s="3" t="str">
        <f t="shared" si="638"/>
        <v>CMP Nat'l</v>
      </c>
      <c r="CD184" s="3" t="str">
        <f>CD15</f>
        <v>Jr World Champ</v>
      </c>
      <c r="CE184" s="3" t="str">
        <f t="shared" ref="CE184:CJ184" si="642">CE15</f>
        <v>Baku World Champ</v>
      </c>
      <c r="CF184" s="3" t="str">
        <f t="shared" si="642"/>
        <v>NTCSC PTO</v>
      </c>
      <c r="CG184" s="3" t="str">
        <f t="shared" si="642"/>
        <v>Rio WC</v>
      </c>
      <c r="CH184" s="3" t="str">
        <f t="shared" ref="CH184:CI184" si="643">CH15</f>
        <v>Zippy Open</v>
      </c>
      <c r="CI184" s="3" t="str">
        <f t="shared" si="643"/>
        <v>Zippy Open</v>
      </c>
      <c r="CJ184" s="3" t="str">
        <f t="shared" si="642"/>
        <v>Oly Tryout 1</v>
      </c>
      <c r="CK184" s="3" t="str">
        <f t="shared" ref="CK184:CP184" si="644">CK15</f>
        <v>Oly Tryout 1</v>
      </c>
      <c r="CL184" s="3" t="str">
        <f t="shared" si="644"/>
        <v>Pan Am Games</v>
      </c>
      <c r="CM184" s="3" t="str">
        <f t="shared" si="644"/>
        <v>NTCSC Monthly PTO</v>
      </c>
      <c r="CN184" s="3" t="str">
        <f t="shared" si="644"/>
        <v>Dixie Double</v>
      </c>
      <c r="CO184" s="3" t="str">
        <f t="shared" si="644"/>
        <v>Dixie Double</v>
      </c>
      <c r="CP184" s="3" t="str">
        <f t="shared" si="644"/>
        <v>NTCSC PTO</v>
      </c>
      <c r="CQ184" s="3" t="str">
        <f t="shared" ref="CQ184:CU184" si="645">CQ15</f>
        <v xml:space="preserve">WVU Walther Cup </v>
      </c>
      <c r="CR184" s="3" t="str">
        <f t="shared" si="645"/>
        <v xml:space="preserve">WVU Walther Cup </v>
      </c>
      <c r="CS184" s="3" t="str">
        <f t="shared" si="645"/>
        <v xml:space="preserve">WVU Walther Cup </v>
      </c>
      <c r="CT184" s="3" t="str">
        <f t="shared" si="645"/>
        <v>Event 85</v>
      </c>
      <c r="CU184" s="3" t="str">
        <f t="shared" si="645"/>
        <v>Event 86</v>
      </c>
      <c r="CV184" s="3" t="str">
        <f t="shared" si="636"/>
        <v>Event 87</v>
      </c>
      <c r="CW184" s="3" t="str">
        <f t="shared" si="635"/>
        <v>Event 88</v>
      </c>
      <c r="CX184" s="3"/>
      <c r="CZ184" s="46"/>
      <c r="DA184" s="88"/>
    </row>
    <row r="185" spans="2:105" x14ac:dyDescent="0.35">
      <c r="B185" s="71"/>
      <c r="C185" s="201"/>
      <c r="D185" s="220"/>
      <c r="E185" s="220"/>
      <c r="F185" s="221"/>
      <c r="G185" s="221"/>
      <c r="H185" s="220"/>
      <c r="I185" s="221"/>
      <c r="J185" s="206"/>
      <c r="K185" s="49"/>
      <c r="L185" s="49"/>
      <c r="M185" s="49"/>
      <c r="N185" s="49"/>
      <c r="O185" s="49"/>
      <c r="P185" s="41"/>
      <c r="Q185" s="55"/>
      <c r="R185" s="55"/>
      <c r="S185" s="41"/>
      <c r="T185" s="49"/>
      <c r="U185" s="49"/>
      <c r="V185" s="49"/>
      <c r="W185" s="49"/>
      <c r="X185" s="49"/>
      <c r="Y185" s="50"/>
      <c r="Z185" s="72"/>
      <c r="AB185" s="82"/>
      <c r="AC185" s="53"/>
      <c r="AD185" s="49"/>
      <c r="AE185" s="41"/>
      <c r="AF185" s="41" t="s">
        <v>12</v>
      </c>
      <c r="AG185" s="41" t="s">
        <v>12</v>
      </c>
      <c r="AH185" s="41" t="s">
        <v>12</v>
      </c>
      <c r="AI185" s="41" t="s">
        <v>12</v>
      </c>
      <c r="AJ185" s="41" t="s">
        <v>12</v>
      </c>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54"/>
      <c r="DA185" s="88"/>
    </row>
    <row r="186" spans="2:105" ht="11.5" customHeight="1" thickBot="1" x14ac:dyDescent="0.4">
      <c r="B186" s="130"/>
      <c r="C186" s="131"/>
      <c r="D186" s="132"/>
      <c r="E186" s="132"/>
      <c r="F186" s="131"/>
      <c r="G186" s="131"/>
      <c r="H186" s="132"/>
      <c r="I186" s="131"/>
      <c r="J186" s="132"/>
      <c r="K186" s="132"/>
      <c r="L186" s="132"/>
      <c r="M186" s="132"/>
      <c r="N186" s="132"/>
      <c r="O186" s="132"/>
      <c r="P186" s="132"/>
      <c r="Q186" s="132"/>
      <c r="R186" s="132"/>
      <c r="S186" s="132"/>
      <c r="T186" s="132"/>
      <c r="U186" s="132"/>
      <c r="V186" s="132"/>
      <c r="W186" s="132"/>
      <c r="X186" s="132"/>
      <c r="Y186" s="132"/>
      <c r="Z186" s="133"/>
      <c r="AB186" s="84"/>
      <c r="AC186" s="85"/>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5"/>
      <c r="DA186" s="87"/>
    </row>
  </sheetData>
  <mergeCells count="12">
    <mergeCell ref="A6:G6"/>
    <mergeCell ref="A7:G7"/>
    <mergeCell ref="A8:G8"/>
    <mergeCell ref="K183:O183"/>
    <mergeCell ref="AF182:AJ182"/>
    <mergeCell ref="K69:O69"/>
    <mergeCell ref="K120:O120"/>
    <mergeCell ref="AM10:CZ10"/>
    <mergeCell ref="D12:X12"/>
    <mergeCell ref="D10:X10"/>
    <mergeCell ref="AF12:AJ12"/>
    <mergeCell ref="K14:O14"/>
  </mergeCells>
  <phoneticPr fontId="4" type="noConversion"/>
  <conditionalFormatting sqref="Y17:Z17 I17 K17:P17 W17 S17">
    <cfRule type="cellIs" dxfId="8834" priority="10605" operator="between">
      <formula>1</formula>
      <formula>700</formula>
    </cfRule>
  </conditionalFormatting>
  <conditionalFormatting sqref="AV22 CW22 AL22 AL26 AL30">
    <cfRule type="cellIs" dxfId="8833" priority="10602" operator="greaterThan">
      <formula>0.05</formula>
    </cfRule>
  </conditionalFormatting>
  <conditionalFormatting sqref="AV26 CW26">
    <cfRule type="cellIs" dxfId="8832" priority="10600" operator="greaterThan">
      <formula>0.05</formula>
    </cfRule>
  </conditionalFormatting>
  <conditionalFormatting sqref="AV30 CW30">
    <cfRule type="cellIs" dxfId="8831" priority="10598" operator="greaterThan">
      <formula>0.05</formula>
    </cfRule>
  </conditionalFormatting>
  <conditionalFormatting sqref="AV34 CW34 AL34 AL38 AL42 AL50 AL54 AL58 AL62 AL66 AL73 AL77 AL81 AL85 AL89 AL93 AL97 AL101 AL105 AL109 AL113 AL117 AL46 AL124 AL128 AL132 AL136 AL140 AL144 AL148 AL152 AL156 AL160 AL164 AL168 AL172 AL176 AL180">
    <cfRule type="cellIs" dxfId="8830" priority="10596" operator="greaterThan">
      <formula>0.05</formula>
    </cfRule>
  </conditionalFormatting>
  <conditionalFormatting sqref="AV38 CW38">
    <cfRule type="cellIs" dxfId="8829" priority="10594" operator="greaterThan">
      <formula>0.05</formula>
    </cfRule>
  </conditionalFormatting>
  <conditionalFormatting sqref="AV18 CW18">
    <cfRule type="cellIs" dxfId="8828" priority="10593" operator="greaterThan">
      <formula>0.05</formula>
    </cfRule>
  </conditionalFormatting>
  <conditionalFormatting sqref="AV42 AV50 AV54 AV58 AV62 AV66 AV46 AV73 AV77 AV81 AV85 AV89 AV93 AV97 AV101 AV105 AV109 AV113 AV117 CW117 CW113 CW109 CW105 CW101 CW97 CW93 CW89 CW85 CW81 CW77 CW73 CW46 CW66 CW62 CW58 CW54 CW50 CW42">
    <cfRule type="cellIs" dxfId="8827" priority="10590" operator="greaterThan">
      <formula>0.05</formula>
    </cfRule>
  </conditionalFormatting>
  <conditionalFormatting sqref="O76:P76">
    <cfRule type="cellIs" dxfId="8826" priority="10587" operator="between">
      <formula>1</formula>
      <formula>700</formula>
    </cfRule>
    <cfRule type="cellIs" dxfId="8825" priority="10589" operator="between">
      <formula>1</formula>
      <formula>700</formula>
    </cfRule>
  </conditionalFormatting>
  <conditionalFormatting sqref="K21:P21 K25:P25 K29:P29 K33:P33 K37:P37 K41:P41 K45:P45 K49:P49 K53:P53 K57:P57 K61:P61 K65:P65 K72:P72 K76:N76 K80:P80 K84:P84 K88:P88 K92:P92 K96:P96 K100:P100 K104:P104 K108:P108 K112:P112 K116:P116 Q122:Q181 Q16:Q67 Q71:Q118">
    <cfRule type="cellIs" dxfId="8824" priority="10588" operator="between">
      <formula>1</formula>
      <formula>700</formula>
    </cfRule>
  </conditionalFormatting>
  <conditionalFormatting sqref="AF26:AJ26 AF30:AJ30 AF34:AJ34 AF38:AJ38 AF42:AJ42 AF46:AJ46 AF50:AJ50 AF54:AJ54 AF58:AJ58 AF62:AJ62 AF66:AJ66 AF73:AJ73 AF77:AJ77 AF81:AJ81 AF85:AJ85 AF89:AJ89 AF93:AJ93 AF97:AJ97 AF101:AJ101 AF105:AJ105 AF109:AJ109 AF113:AJ113 AF117:AJ117 AF18:AJ18 AF22:AJ22">
    <cfRule type="cellIs" dxfId="8823" priority="10582" operator="greaterThan">
      <formula>0.05</formula>
    </cfRule>
  </conditionalFormatting>
  <conditionalFormatting sqref="Q4">
    <cfRule type="cellIs" dxfId="8822" priority="10574" operator="greaterThan">
      <formula>100</formula>
    </cfRule>
  </conditionalFormatting>
  <conditionalFormatting sqref="Q3">
    <cfRule type="cellIs" dxfId="8821" priority="10571" operator="between">
      <formula>1</formula>
      <formula>700</formula>
    </cfRule>
  </conditionalFormatting>
  <conditionalFormatting sqref="R122:R180 R16:R67 R71:R117">
    <cfRule type="cellIs" dxfId="8820" priority="10569" operator="between">
      <formula>0.05</formula>
      <formula>100</formula>
    </cfRule>
  </conditionalFormatting>
  <conditionalFormatting sqref="U21 U17 U29 U37 U45 U53 U57 U65 U72 U80 U84 U92 U100 U108 U116 U25 U33 U41 U49 U61 U76 U88 U96 U104 U112">
    <cfRule type="cellIs" dxfId="8819" priority="10568" operator="between">
      <formula>0.05</formula>
      <formula>700</formula>
    </cfRule>
  </conditionalFormatting>
  <conditionalFormatting sqref="U22 U18 U30 U38 U46 U54 U58 U66 U73 U81 U85 U93 U101 U109 U117 U26 U34 U42 U50 U62 U77 U89 U97 U105 U113">
    <cfRule type="cellIs" dxfId="8818" priority="10565" operator="equal">
      <formula>1</formula>
    </cfRule>
  </conditionalFormatting>
  <conditionalFormatting sqref="T21:T22 T23:U23 V21:V23 T20:V20 T17:T18 T19:U19 V17:V19 T16:V16 T29:T30 T37:T38 T45:T46 T53:T54 T57:T58 T65:T66 T72:T73 T80:T81 T84:T85 T92:T93 T100:T101 T108:T109 T116:T117 T31:U31 T39:U39 T47:U47 T55:U55 T59:U59 T67:U67 T74:U74 T82:U82 T86:U86 T94:U94 T102:U102 T110:U110 T118:U118 V29:V31 V37:V39 V45:V47 V53:V55 V57:V59 V65:V67 V72:V74 V80:V82 V84:V86 V92:V94 V100:V102 V108:V110 V116:V118 T28:V28 T36:V36 T44:V44 T52:V52 T56:V56 T64:V64 T71:V71 T79:V79 T83:V83 T91:V91 T99:V99 T107:V107 T115:V115 T25:T26 T33:T34 T41:T42 T49:T50 T61:T62 T76:T77 T88:T89 T96:T97 T104:T105 T112:T113 T27:U27 T35:U35 T43:U43 T51:U51 T63:U63 T78:U78 T90:U90 T98:U98 T106:U106 T114:U114 V25:V27 V33:V35 V41:V43 V49:V51 V61:V63 V76:V78 V88:V90 V96:V98 V104:V106 V112:V114 T24:V24 T32:V32 T40:V40 T48:V48 T60:V60 T75:V75 T87:V87 T95:V95 T103:V103 T111:V111">
    <cfRule type="cellIs" dxfId="8817" priority="10564" operator="equal">
      <formula>1</formula>
    </cfRule>
  </conditionalFormatting>
  <conditionalFormatting sqref="I18">
    <cfRule type="cellIs" dxfId="8816" priority="10563" operator="between">
      <formula>0.05</formula>
      <formula>100</formula>
    </cfRule>
  </conditionalFormatting>
  <conditionalFormatting sqref="I22">
    <cfRule type="cellIs" dxfId="8815" priority="10562" operator="between">
      <formula>0.05</formula>
      <formula>100</formula>
    </cfRule>
  </conditionalFormatting>
  <conditionalFormatting sqref="I26 I30 I34 I42 I50 I54 I58 I62 I66 I73 I77 I81 I85 I89 I93 I97 I101 I105 I109 I113 I117">
    <cfRule type="cellIs" dxfId="8814" priority="10561"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cfRule type="cellIs" dxfId="8813" priority="10555" operator="between">
      <formula>0.05</formula>
      <formula>100</formula>
    </cfRule>
  </conditionalFormatting>
  <conditionalFormatting sqref="AF26 AF30 AF34 AF38 AF42 AF46 AF50 AF54 AF58 AF62 AF66 AF73 AF77 AF81 AF85 AF89 AF93 AF97 AF101 AF105 AF109 AF113 AF117 AF18 AF22">
    <cfRule type="containsText" dxfId="8812" priority="10552" operator="containsText" text="ABP">
      <formula>NOT(ISERROR(SEARCH("ABP",AF18)))</formula>
    </cfRule>
  </conditionalFormatting>
  <conditionalFormatting sqref="AG18:AI18">
    <cfRule type="containsText" dxfId="8811" priority="10551" operator="containsText" text="ABP">
      <formula>NOT(ISERROR(SEARCH("ABP",AG18)))</formula>
    </cfRule>
  </conditionalFormatting>
  <conditionalFormatting sqref="AG26:AI26 AG30:AI30 AG34:AI34 AG38:AI38 AG42:AI42 AG46:AI46 AG50:AI50 AG54:AI54 AG58:AI58 AG62:AI62 AG66:AI66 AG73:AI73 AG77:AI77 AG81:AI81 AG85:AI85 AG89:AI89 AG93:AI93 AG97:AI97 AG101:AI101 AG105:AI105 AG109:AI109 AG113:AI113 AG117:AI117 AF22:AI22">
    <cfRule type="containsText" dxfId="8810" priority="10550" operator="containsText" text="ABP">
      <formula>NOT(ISERROR(SEARCH("ABP",AF22)))</formula>
    </cfRule>
  </conditionalFormatting>
  <conditionalFormatting sqref="AJ18">
    <cfRule type="containsText" dxfId="8809" priority="10549" operator="containsText" text="ABP">
      <formula>NOT(ISERROR(SEARCH("ABP",AJ18)))</formula>
    </cfRule>
  </conditionalFormatting>
  <conditionalFormatting sqref="AJ22 AJ26 AJ30 AJ34 AJ38 AJ42 AJ46 AJ50 AJ54 AJ58 AJ62 AJ66 AJ73 AJ77 AJ81 AJ85 AJ89 AJ93 AJ97 AJ101 AJ105 AJ109 AJ113 AJ117">
    <cfRule type="containsText" dxfId="8808" priority="10548" operator="containsText" text="ABP">
      <formula>NOT(ISERROR(SEARCH("ABP",AJ22)))</formula>
    </cfRule>
  </conditionalFormatting>
  <conditionalFormatting sqref="AV18 CW18 AL18">
    <cfRule type="cellIs" dxfId="8807" priority="10547" operator="between">
      <formula>0.5</formula>
      <formula>100</formula>
    </cfRule>
  </conditionalFormatting>
  <conditionalFormatting sqref="AL18">
    <cfRule type="containsText" dxfId="8806" priority="10539" operator="containsText" text="ABP">
      <formula>NOT(ISERROR(SEARCH("ABP",AL18)))</formula>
    </cfRule>
  </conditionalFormatting>
  <conditionalFormatting sqref="AL22">
    <cfRule type="containsText" dxfId="8805" priority="10538" operator="containsText" text="ABP">
      <formula>NOT(ISERROR(SEARCH("ABP",AL22)))</formula>
    </cfRule>
  </conditionalFormatting>
  <conditionalFormatting sqref="AL26">
    <cfRule type="containsText" dxfId="8804" priority="10537" operator="containsText" text="ABP">
      <formula>NOT(ISERROR(SEARCH("ABP",AL26)))</formula>
    </cfRule>
  </conditionalFormatting>
  <conditionalFormatting sqref="AL30">
    <cfRule type="containsText" dxfId="8803" priority="10536" operator="containsText" text="ABP">
      <formula>NOT(ISERROR(SEARCH("ABP",AL30)))</formula>
    </cfRule>
  </conditionalFormatting>
  <conditionalFormatting sqref="AL34 AL38 AL42 AL46 AL50 AL54 AL58 AL62 AL66 AL73 AL77 AL81 AL85 AL89 AL93 AL97 AL101 AL105 AL109 AL113 AL117">
    <cfRule type="containsText" dxfId="8802" priority="10535" operator="containsText" text="ABP">
      <formula>NOT(ISERROR(SEARCH("ABP",AL34)))</formula>
    </cfRule>
  </conditionalFormatting>
  <conditionalFormatting sqref="AV22 AV26 AV30 AV34 AV42 AV50 AV54 AV58 AV62 AV66 AV46 AV38 AV73 AV77 AV81 AV85 AV89 AV93 AV97 AV101 AV105 AV109 AV113 AV117">
    <cfRule type="containsText" dxfId="8801" priority="10534" operator="containsText" text="ABP">
      <formula>NOT(ISERROR(SEARCH("ABP",AV22)))</formula>
    </cfRule>
  </conditionalFormatting>
  <conditionalFormatting sqref="AV18">
    <cfRule type="containsText" dxfId="8800" priority="10533" operator="containsText" text="ABP">
      <formula>NOT(ISERROR(SEARCH("ABP",AV18)))</formula>
    </cfRule>
  </conditionalFormatting>
  <conditionalFormatting sqref="CW18 CW22 CW26 CW30 CW34 CW38 CW42 CW46 CW50 CW54 CW58 CW62 CW66 CW73 CW77 CW81 CW85 CW89 CW93 CW97 CW101 CW105 CW109 CW113 CW117">
    <cfRule type="containsText" dxfId="8799" priority="10532" operator="containsText" text="ABP">
      <formula>NOT(ISERROR(SEARCH("ABP",CW18)))</formula>
    </cfRule>
  </conditionalFormatting>
  <conditionalFormatting sqref="AL25:CW25">
    <cfRule type="containsText" dxfId="8798" priority="9950" operator="containsText" text="Score">
      <formula>NOT(ISERROR(SEARCH("Score",AL25)))</formula>
    </cfRule>
    <cfRule type="cellIs" dxfId="8797" priority="9951" operator="greaterThan">
      <formula>$O$25</formula>
    </cfRule>
    <cfRule type="cellIs" dxfId="8796" priority="9952" operator="equal">
      <formula>$O$25</formula>
    </cfRule>
    <cfRule type="cellIs" dxfId="8795" priority="9953" operator="lessThan">
      <formula>$O$25</formula>
    </cfRule>
  </conditionalFormatting>
  <conditionalFormatting sqref="AL29:CW29">
    <cfRule type="containsText" dxfId="8794" priority="9946" operator="containsText" text="Score">
      <formula>NOT(ISERROR(SEARCH("Score",AL29)))</formula>
    </cfRule>
    <cfRule type="cellIs" dxfId="8793" priority="9947" operator="greaterThan">
      <formula>$O$29</formula>
    </cfRule>
    <cfRule type="cellIs" dxfId="8792" priority="9948" operator="equal">
      <formula>$O$29</formula>
    </cfRule>
    <cfRule type="cellIs" dxfId="8791" priority="9949" operator="lessThan">
      <formula>$O$29</formula>
    </cfRule>
  </conditionalFormatting>
  <conditionalFormatting sqref="AL33:CW33">
    <cfRule type="containsText" dxfId="8790" priority="9942" operator="containsText" text="Score">
      <formula>NOT(ISERROR(SEARCH("Score",AL33)))</formula>
    </cfRule>
    <cfRule type="cellIs" dxfId="8789" priority="9943" operator="greaterThan">
      <formula>$O$33</formula>
    </cfRule>
    <cfRule type="cellIs" dxfId="8788" priority="9944" operator="equal">
      <formula>$O$33</formula>
    </cfRule>
    <cfRule type="cellIs" dxfId="8787" priority="9945" operator="lessThan">
      <formula>$O$33</formula>
    </cfRule>
  </conditionalFormatting>
  <conditionalFormatting sqref="AL37:CW37">
    <cfRule type="containsText" dxfId="8786" priority="9938" operator="containsText" text="Score">
      <formula>NOT(ISERROR(SEARCH("Score",AL37)))</formula>
    </cfRule>
    <cfRule type="cellIs" dxfId="8785" priority="9939" operator="greaterThan">
      <formula>$O$37</formula>
    </cfRule>
    <cfRule type="cellIs" dxfId="8784" priority="9940" operator="equal">
      <formula>$O$37</formula>
    </cfRule>
    <cfRule type="cellIs" dxfId="8783" priority="9941" operator="lessThan">
      <formula>$O$37</formula>
    </cfRule>
  </conditionalFormatting>
  <conditionalFormatting sqref="AL41:CW41">
    <cfRule type="containsText" dxfId="8782" priority="9934" operator="containsText" text="Score">
      <formula>NOT(ISERROR(SEARCH("Score",AL41)))</formula>
    </cfRule>
    <cfRule type="cellIs" dxfId="8781" priority="9935" operator="greaterThan">
      <formula>$O$41</formula>
    </cfRule>
    <cfRule type="cellIs" dxfId="8780" priority="9936" operator="equal">
      <formula>$O$41</formula>
    </cfRule>
    <cfRule type="cellIs" dxfId="8779" priority="9937" operator="lessThan">
      <formula>$O$41</formula>
    </cfRule>
  </conditionalFormatting>
  <conditionalFormatting sqref="AL45:CW45">
    <cfRule type="containsText" dxfId="8778" priority="9930" operator="containsText" text="Score">
      <formula>NOT(ISERROR(SEARCH("Score",AL45)))</formula>
    </cfRule>
    <cfRule type="cellIs" dxfId="8777" priority="9931" operator="greaterThan">
      <formula>$O$45</formula>
    </cfRule>
    <cfRule type="cellIs" dxfId="8776" priority="9932" operator="equal">
      <formula>$O$45</formula>
    </cfRule>
    <cfRule type="cellIs" dxfId="8775" priority="9933" operator="lessThan">
      <formula>$O$45</formula>
    </cfRule>
  </conditionalFormatting>
  <conditionalFormatting sqref="AL49:CW49">
    <cfRule type="containsText" dxfId="8774" priority="9926" operator="containsText" text="Score">
      <formula>NOT(ISERROR(SEARCH("Score",AL49)))</formula>
    </cfRule>
    <cfRule type="cellIs" dxfId="8773" priority="9927" operator="greaterThan">
      <formula>$O$49</formula>
    </cfRule>
    <cfRule type="cellIs" dxfId="8772" priority="9928" operator="equal">
      <formula>$O$49</formula>
    </cfRule>
    <cfRule type="cellIs" dxfId="8771" priority="9929" operator="lessThan">
      <formula>$O$49</formula>
    </cfRule>
  </conditionalFormatting>
  <conditionalFormatting sqref="AL53:CW53">
    <cfRule type="containsText" dxfId="8770" priority="9922" operator="containsText" text="Score">
      <formula>NOT(ISERROR(SEARCH("Score",AL53)))</formula>
    </cfRule>
    <cfRule type="cellIs" dxfId="8769" priority="9923" operator="greaterThan">
      <formula>$O$53</formula>
    </cfRule>
    <cfRule type="cellIs" dxfId="8768" priority="9924" operator="equal">
      <formula>$O$53</formula>
    </cfRule>
    <cfRule type="cellIs" dxfId="8767" priority="9925" operator="lessThan">
      <formula>$O$53</formula>
    </cfRule>
  </conditionalFormatting>
  <conditionalFormatting sqref="AL57:CW57">
    <cfRule type="containsText" dxfId="8766" priority="9914" operator="containsText" text="Score">
      <formula>NOT(ISERROR(SEARCH("Score",AL57)))</formula>
    </cfRule>
    <cfRule type="cellIs" dxfId="8765" priority="9915" operator="greaterThan">
      <formula>$O$57</formula>
    </cfRule>
    <cfRule type="cellIs" dxfId="8764" priority="9916" operator="equal">
      <formula>$O$57</formula>
    </cfRule>
    <cfRule type="cellIs" dxfId="8763" priority="9917" operator="lessThan">
      <formula>$O$57</formula>
    </cfRule>
  </conditionalFormatting>
  <conditionalFormatting sqref="AL61:CW61">
    <cfRule type="containsText" dxfId="8762" priority="9910" operator="containsText" text="Score">
      <formula>NOT(ISERROR(SEARCH("Score",AL61)))</formula>
    </cfRule>
    <cfRule type="cellIs" dxfId="8761" priority="9911" operator="greaterThan">
      <formula>$O$61</formula>
    </cfRule>
    <cfRule type="cellIs" dxfId="8760" priority="9912" operator="equal">
      <formula>$O$61</formula>
    </cfRule>
    <cfRule type="cellIs" dxfId="8759" priority="9913" operator="lessThan">
      <formula>$O$61</formula>
    </cfRule>
  </conditionalFormatting>
  <conditionalFormatting sqref="AL65:CW65">
    <cfRule type="containsText" dxfId="8758" priority="9906" operator="containsText" text="Score">
      <formula>NOT(ISERROR(SEARCH("Score",AL65)))</formula>
    </cfRule>
    <cfRule type="cellIs" dxfId="8757" priority="9907" operator="greaterThan">
      <formula>$O$65</formula>
    </cfRule>
    <cfRule type="cellIs" dxfId="8756" priority="9908" operator="equal">
      <formula>$O$65</formula>
    </cfRule>
    <cfRule type="cellIs" dxfId="8755" priority="9909" operator="lessThan">
      <formula>$O$65</formula>
    </cfRule>
  </conditionalFormatting>
  <conditionalFormatting sqref="AL72:CW72">
    <cfRule type="containsText" dxfId="8754" priority="9890" operator="containsText" text="Score">
      <formula>NOT(ISERROR(SEARCH("Score",AL72)))</formula>
    </cfRule>
    <cfRule type="cellIs" dxfId="8753" priority="9891" operator="greaterThan">
      <formula>$O$72</formula>
    </cfRule>
    <cfRule type="cellIs" dxfId="8752" priority="9892" operator="equal">
      <formula>$O$72</formula>
    </cfRule>
    <cfRule type="cellIs" dxfId="8751" priority="9893" operator="lessThan">
      <formula>$O$72</formula>
    </cfRule>
  </conditionalFormatting>
  <conditionalFormatting sqref="AL76:CW76">
    <cfRule type="containsText" dxfId="8750" priority="9886" operator="containsText" text="Score">
      <formula>NOT(ISERROR(SEARCH("Score",AL76)))</formula>
    </cfRule>
    <cfRule type="cellIs" dxfId="8749" priority="9887" operator="greaterThan">
      <formula>$O$76</formula>
    </cfRule>
    <cfRule type="cellIs" dxfId="8748" priority="9888" operator="equal">
      <formula>$O$76</formula>
    </cfRule>
    <cfRule type="cellIs" dxfId="8747" priority="9889" operator="lessThan">
      <formula>$O$76</formula>
    </cfRule>
  </conditionalFormatting>
  <conditionalFormatting sqref="AL80:CW80">
    <cfRule type="containsText" dxfId="8746" priority="9882" operator="containsText" text="Score">
      <formula>NOT(ISERROR(SEARCH("Score",AL80)))</formula>
    </cfRule>
    <cfRule type="cellIs" dxfId="8745" priority="9883" operator="greaterThan">
      <formula>$O$80</formula>
    </cfRule>
    <cfRule type="cellIs" dxfId="8744" priority="9884" operator="equal">
      <formula>$O$80</formula>
    </cfRule>
    <cfRule type="cellIs" dxfId="8743" priority="9885" operator="lessThan">
      <formula>$O$80</formula>
    </cfRule>
  </conditionalFormatting>
  <conditionalFormatting sqref="AL84:CW84">
    <cfRule type="containsText" dxfId="8742" priority="9874" operator="containsText" text="Score">
      <formula>NOT(ISERROR(SEARCH("Score",AL84)))</formula>
    </cfRule>
    <cfRule type="cellIs" dxfId="8741" priority="9875" operator="greaterThan">
      <formula>$O$84</formula>
    </cfRule>
    <cfRule type="cellIs" dxfId="8740" priority="9876" operator="equal">
      <formula>$O$84</formula>
    </cfRule>
    <cfRule type="cellIs" dxfId="8739" priority="9877" operator="lessThan">
      <formula>$O$84</formula>
    </cfRule>
  </conditionalFormatting>
  <conditionalFormatting sqref="AL88:CW88">
    <cfRule type="containsText" dxfId="8738" priority="9870" operator="containsText" text="Score">
      <formula>NOT(ISERROR(SEARCH("Score",AL88)))</formula>
    </cfRule>
    <cfRule type="cellIs" dxfId="8737" priority="9871" operator="greaterThan">
      <formula>$O$88</formula>
    </cfRule>
    <cfRule type="cellIs" dxfId="8736" priority="9872" operator="equal">
      <formula>$O$88</formula>
    </cfRule>
    <cfRule type="cellIs" dxfId="8735" priority="9873" operator="lessThan">
      <formula>$O$88</formula>
    </cfRule>
  </conditionalFormatting>
  <conditionalFormatting sqref="AL92:CW92">
    <cfRule type="containsText" dxfId="8734" priority="9866" operator="containsText" text="Score">
      <formula>NOT(ISERROR(SEARCH("Score",AL92)))</formula>
    </cfRule>
    <cfRule type="cellIs" dxfId="8733" priority="9867" operator="greaterThan">
      <formula>$O$92</formula>
    </cfRule>
    <cfRule type="cellIs" dxfId="8732" priority="9868" operator="equal">
      <formula>$O$92</formula>
    </cfRule>
    <cfRule type="cellIs" dxfId="8731" priority="9869" operator="lessThan">
      <formula>$O$92</formula>
    </cfRule>
  </conditionalFormatting>
  <conditionalFormatting sqref="AL96:CW96">
    <cfRule type="containsText" dxfId="8730" priority="9862" operator="containsText" text="Score">
      <formula>NOT(ISERROR(SEARCH("Score",AL96)))</formula>
    </cfRule>
    <cfRule type="cellIs" dxfId="8729" priority="9863" operator="greaterThan">
      <formula>$O$96</formula>
    </cfRule>
    <cfRule type="cellIs" dxfId="8728" priority="9864" operator="equal">
      <formula>$O$96</formula>
    </cfRule>
    <cfRule type="cellIs" dxfId="8727" priority="9865" operator="lessThan">
      <formula>$O$96</formula>
    </cfRule>
  </conditionalFormatting>
  <conditionalFormatting sqref="AL100:CW100">
    <cfRule type="containsText" dxfId="8726" priority="9858" operator="containsText" text="Score">
      <formula>NOT(ISERROR(SEARCH("Score",AL100)))</formula>
    </cfRule>
    <cfRule type="cellIs" dxfId="8725" priority="9859" operator="greaterThan">
      <formula>$O$100</formula>
    </cfRule>
    <cfRule type="cellIs" dxfId="8724" priority="9860" operator="equal">
      <formula>$O$100</formula>
    </cfRule>
    <cfRule type="cellIs" dxfId="8723" priority="9861" operator="lessThan">
      <formula>$O$100</formula>
    </cfRule>
  </conditionalFormatting>
  <conditionalFormatting sqref="AL104:CW104">
    <cfRule type="containsText" dxfId="8722" priority="9854" operator="containsText" text="Score">
      <formula>NOT(ISERROR(SEARCH("Score",AL104)))</formula>
    </cfRule>
    <cfRule type="cellIs" dxfId="8721" priority="9855" operator="greaterThan">
      <formula>$O$104</formula>
    </cfRule>
    <cfRule type="cellIs" dxfId="8720" priority="9856" operator="equal">
      <formula>$O$104</formula>
    </cfRule>
    <cfRule type="cellIs" dxfId="8719" priority="9857" operator="lessThan">
      <formula>$O$104</formula>
    </cfRule>
  </conditionalFormatting>
  <conditionalFormatting sqref="AL108:CW108">
    <cfRule type="containsText" dxfId="8718" priority="9850" operator="containsText" text="Score">
      <formula>NOT(ISERROR(SEARCH("Score",AL108)))</formula>
    </cfRule>
    <cfRule type="cellIs" dxfId="8717" priority="9851" operator="greaterThan">
      <formula>$O$108</formula>
    </cfRule>
    <cfRule type="cellIs" dxfId="8716" priority="9852" operator="equal">
      <formula>$O$108</formula>
    </cfRule>
    <cfRule type="cellIs" dxfId="8715" priority="9853" operator="lessThan">
      <formula>$O$108</formula>
    </cfRule>
  </conditionalFormatting>
  <conditionalFormatting sqref="AL112:CW112">
    <cfRule type="containsText" dxfId="8714" priority="9846" operator="containsText" text="Score">
      <formula>NOT(ISERROR(SEARCH("Score",AL112)))</formula>
    </cfRule>
    <cfRule type="cellIs" dxfId="8713" priority="9847" operator="greaterThan">
      <formula>$O$112</formula>
    </cfRule>
    <cfRule type="cellIs" dxfId="8712" priority="9848" operator="equal">
      <formula>$O$112</formula>
    </cfRule>
    <cfRule type="cellIs" dxfId="8711" priority="9849" operator="lessThan">
      <formula>$O$112</formula>
    </cfRule>
  </conditionalFormatting>
  <conditionalFormatting sqref="AL116:CW116">
    <cfRule type="containsText" dxfId="8710" priority="9842" operator="containsText" text="Score">
      <formula>NOT(ISERROR(SEARCH("Score",AL116)))</formula>
    </cfRule>
    <cfRule type="cellIs" dxfId="8709" priority="9843" operator="greaterThan">
      <formula>$O$116</formula>
    </cfRule>
    <cfRule type="cellIs" dxfId="8708" priority="9844" operator="equal">
      <formula>$O$116</formula>
    </cfRule>
    <cfRule type="cellIs" dxfId="8707" priority="9845" operator="lessThan">
      <formula>$O$116</formula>
    </cfRule>
  </conditionalFormatting>
  <conditionalFormatting sqref="AV124 AV128 AV132 AV136 AV140 AV144 AV148 AV152 AV156 AV160 AV164 AV168 AV172 AV176 AV180 CW180 CW176 CW172 CW168 CW164 CW160 CW156 CW152 CW148 CW144 CW140 CW136 CW132 CW128 CW124">
    <cfRule type="cellIs" dxfId="8706" priority="9840" operator="greaterThan">
      <formula>0.05</formula>
    </cfRule>
  </conditionalFormatting>
  <conditionalFormatting sqref="O135:P135">
    <cfRule type="cellIs" dxfId="8705" priority="9837" operator="between">
      <formula>1</formula>
      <formula>700</formula>
    </cfRule>
    <cfRule type="cellIs" dxfId="8704" priority="9839" operator="between">
      <formula>1</formula>
      <formula>700</formula>
    </cfRule>
  </conditionalFormatting>
  <conditionalFormatting sqref="K123:P123 K127:P127 K131:P131 K135:N135 K143:P143 K139:P139 K147:P147 K151:P151 K155:P155 K159:P159 K163:P163 K167:P167 K171:P171 K175:P175 K179:P179">
    <cfRule type="cellIs" dxfId="8703" priority="9838" operator="between">
      <formula>1</formula>
      <formula>700</formula>
    </cfRule>
  </conditionalFormatting>
  <conditionalFormatting sqref="AF124:AJ124 AF128:AJ128 AF132:AJ132 AF136:AJ136 AF140:AJ140 AF144:AJ144 AF148:AJ148 AF152:AJ152 AF156:AJ156 AF160:AJ160 AF164:AJ164 AF168:AJ168 AF172:AJ172 AF176:AJ176 AF180:AJ180">
    <cfRule type="cellIs" dxfId="8702" priority="9836" operator="greaterThan">
      <formula>0.05</formula>
    </cfRule>
  </conditionalFormatting>
  <conditionalFormatting sqref="U123 U131 U139 U147 U155 U163 U171 U179 U127 U135 U143 U151 U159 U167 U175">
    <cfRule type="cellIs" dxfId="8701" priority="9833" operator="between">
      <formula>0.05</formula>
      <formula>700</formula>
    </cfRule>
  </conditionalFormatting>
  <conditionalFormatting sqref="U124 U132 U140 U148 U156 U164 U172 U180 U128 U136 U144 U152 U160 U168 U176">
    <cfRule type="cellIs" dxfId="8700" priority="9832" operator="equal">
      <formula>1</formula>
    </cfRule>
  </conditionalFormatting>
  <conditionalFormatting sqref="T123:T124 T131:T132 T139:T140 T147:T148 T155:T156 T163:T164 T171:T172 T179:T180 T125:U125 T133:U133 T141:U141 T149:U149 T157:U157 T165:U165 T173:U173 T181:U181 V123:V125 V131:V133 V139:V141 V147:V149 V155:V157 V163:V165 V171:V173 V179:V181 T130:V130 T138:V138 T146:V146 T154:V154 T162:V162 T170:V170 T178:V178 T127:T128 T135:T136 T143:T144 T151:T152 T159:T160 T167:T168 T175:T176 T129:U129 T137:U137 T145:U145 T153:U153 T161:U161 T169:U169 T177:U177 V127:V129 V135:V137 V143:V145 V151:V153 V159:V161 V167:V169 V175:V177 T126:V126 T134:V134 T142:V142 T150:V150 T158:V158 T166:V166 T174:V174 T122:V122">
    <cfRule type="cellIs" dxfId="8699" priority="9831" operator="equal">
      <formula>1</formula>
    </cfRule>
  </conditionalFormatting>
  <conditionalFormatting sqref="I124 I128 I132 I136 I140 I144 I148 I152 I156 I160 I164 I168 I172 I176 I180">
    <cfRule type="cellIs" dxfId="8698" priority="9830" operator="between">
      <formula>0.05</formula>
      <formula>100</formula>
    </cfRule>
  </conditionalFormatting>
  <conditionalFormatting sqref="K124:O124 K128:O128 K132:O132 K136:O136 K140:O140 K144:O144 K148:O148 K152:O152 K156:O156 K160:O160 K164:O164 K168:O168 K172:O172 K176:O176 K180:O180">
    <cfRule type="cellIs" dxfId="8697" priority="9829" operator="between">
      <formula>0.05</formula>
      <formula>100</formula>
    </cfRule>
  </conditionalFormatting>
  <conditionalFormatting sqref="AF124 AF128 AF132 AF136 AF140 AF144 AF148 AF152 AF156 AF160 AF164 AF168 AF172 AF176 AF180">
    <cfRule type="containsText" dxfId="8696" priority="9828" operator="containsText" text="ABP">
      <formula>NOT(ISERROR(SEARCH("ABP",AF124)))</formula>
    </cfRule>
  </conditionalFormatting>
  <conditionalFormatting sqref="AG124:AI124 AG128:AI128 AG132:AI132 AG136:AI136 AG140:AI140 AG144:AI144 AG148:AI148 AG152:AI152 AG156:AI156 AG160:AI160 AG164:AI164 AG168:AI168 AG172:AI172 AG176:AI176 AG180:AI180">
    <cfRule type="containsText" dxfId="8695" priority="9827" operator="containsText" text="ABP">
      <formula>NOT(ISERROR(SEARCH("ABP",AG124)))</formula>
    </cfRule>
  </conditionalFormatting>
  <conditionalFormatting sqref="AJ124 AJ128 AJ132 AJ136 AJ140 AJ144 AJ148 AJ152 AJ156 AJ160 AJ164 AJ168 AJ172 AJ176 AJ180">
    <cfRule type="containsText" dxfId="8694" priority="9826" operator="containsText" text="ABP">
      <formula>NOT(ISERROR(SEARCH("ABP",AJ124)))</formula>
    </cfRule>
  </conditionalFormatting>
  <conditionalFormatting sqref="AL124 AL128 AL132 AL136 AL140 AL144 AL148 AL152 AL156 AL160 AL164 AL168 AL172 AL176 AL180">
    <cfRule type="containsText" dxfId="8693" priority="9823" operator="containsText" text="ABP">
      <formula>NOT(ISERROR(SEARCH("ABP",AL124)))</formula>
    </cfRule>
  </conditionalFormatting>
  <conditionalFormatting sqref="AV124 AV128 AV132 AV136 AV140 AV144 AV148 AV152 AV156 AV160 AV164 AV168 AV172 AV176 AV180">
    <cfRule type="containsText" dxfId="8692" priority="9822" operator="containsText" text="ABP">
      <formula>NOT(ISERROR(SEARCH("ABP",AV124)))</formula>
    </cfRule>
  </conditionalFormatting>
  <conditionalFormatting sqref="CW124 CW128 CW132 CW136 CW140 CW144 CW148 CW152 CW156 CW160 CW164 CW168 CW172 CW176 CW180">
    <cfRule type="containsText" dxfId="8691" priority="9821" operator="containsText" text="ABP">
      <formula>NOT(ISERROR(SEARCH("ABP",CW124)))</formula>
    </cfRule>
  </conditionalFormatting>
  <conditionalFormatting sqref="AL131:CW131">
    <cfRule type="containsText" dxfId="8690" priority="9805" operator="containsText" text="Score">
      <formula>NOT(ISERROR(SEARCH("Score",AL131)))</formula>
    </cfRule>
    <cfRule type="cellIs" dxfId="8689" priority="9806" operator="greaterThan">
      <formula>$O$131</formula>
    </cfRule>
    <cfRule type="cellIs" dxfId="8688" priority="9807" operator="equal">
      <formula>$O$131</formula>
    </cfRule>
    <cfRule type="cellIs" dxfId="8687" priority="9808" operator="lessThan">
      <formula>$O$131</formula>
    </cfRule>
  </conditionalFormatting>
  <conditionalFormatting sqref="AL151:CW151">
    <cfRule type="containsText" dxfId="8686" priority="4949" operator="containsText" text="Score">
      <formula>NOT(ISERROR(SEARCH("Score",AL151)))</formula>
    </cfRule>
    <cfRule type="cellIs" dxfId="8685" priority="4950" operator="greaterThan">
      <formula>$O$151</formula>
    </cfRule>
    <cfRule type="cellIs" dxfId="8684" priority="4951" operator="equal">
      <formula>$O$151</formula>
    </cfRule>
    <cfRule type="cellIs" dxfId="8683" priority="4952" operator="lessThan">
      <formula>$O$151</formula>
    </cfRule>
  </conditionalFormatting>
  <conditionalFormatting sqref="AL155:CW155">
    <cfRule type="containsText" dxfId="8682" priority="4829" operator="containsText" text="Score">
      <formula>NOT(ISERROR(SEARCH("Score",AL155)))</formula>
    </cfRule>
    <cfRule type="cellIs" dxfId="8681" priority="4830" operator="greaterThan">
      <formula>$O$155</formula>
    </cfRule>
    <cfRule type="cellIs" dxfId="8680" priority="4831" operator="equal">
      <formula>$O$155</formula>
    </cfRule>
    <cfRule type="cellIs" dxfId="8679" priority="4832" operator="lessThan">
      <formula>$O$155</formula>
    </cfRule>
  </conditionalFormatting>
  <conditionalFormatting sqref="AL159:CW159">
    <cfRule type="containsText" dxfId="8678" priority="4709" operator="containsText" text="Score">
      <formula>NOT(ISERROR(SEARCH("Score",AL159)))</formula>
    </cfRule>
    <cfRule type="cellIs" dxfId="8677" priority="4710" operator="greaterThan">
      <formula>$O$159</formula>
    </cfRule>
    <cfRule type="cellIs" dxfId="8676" priority="4711" operator="equal">
      <formula>$O$159</formula>
    </cfRule>
    <cfRule type="cellIs" dxfId="8675" priority="4712" operator="lessThan">
      <formula>$O$159</formula>
    </cfRule>
  </conditionalFormatting>
  <conditionalFormatting sqref="AL163:CW163">
    <cfRule type="containsText" dxfId="8674" priority="4589" operator="containsText" text="Score">
      <formula>NOT(ISERROR(SEARCH("Score",AL163)))</formula>
    </cfRule>
    <cfRule type="cellIs" dxfId="8673" priority="4590" operator="greaterThan">
      <formula>$O$163</formula>
    </cfRule>
    <cfRule type="cellIs" dxfId="8672" priority="4591" operator="equal">
      <formula>$O$163</formula>
    </cfRule>
    <cfRule type="cellIs" dxfId="8671" priority="4592" operator="lessThan">
      <formula>$O$163</formula>
    </cfRule>
  </conditionalFormatting>
  <conditionalFormatting sqref="AL167:CW167">
    <cfRule type="containsText" dxfId="8670" priority="4469" operator="containsText" text="Score">
      <formula>NOT(ISERROR(SEARCH("Score",AL167)))</formula>
    </cfRule>
    <cfRule type="cellIs" dxfId="8669" priority="4470" operator="greaterThan">
      <formula>$O$167</formula>
    </cfRule>
    <cfRule type="cellIs" dxfId="8668" priority="4471" operator="equal">
      <formula>$O$167</formula>
    </cfRule>
    <cfRule type="cellIs" dxfId="8667" priority="4472" operator="lessThan">
      <formula>$O$167</formula>
    </cfRule>
  </conditionalFormatting>
  <conditionalFormatting sqref="AL171:CW171">
    <cfRule type="containsText" dxfId="8666" priority="4349" operator="containsText" text="Score">
      <formula>NOT(ISERROR(SEARCH("Score",AL171)))</formula>
    </cfRule>
    <cfRule type="cellIs" dxfId="8665" priority="4350" operator="greaterThan">
      <formula>$O$171</formula>
    </cfRule>
    <cfRule type="cellIs" dxfId="8664" priority="4351" operator="equal">
      <formula>$O$171</formula>
    </cfRule>
    <cfRule type="cellIs" dxfId="8663" priority="4352" operator="lessThan">
      <formula>$O$171</formula>
    </cfRule>
  </conditionalFormatting>
  <conditionalFormatting sqref="AL175:CW175">
    <cfRule type="containsText" dxfId="8662" priority="4229" operator="containsText" text="Score">
      <formula>NOT(ISERROR(SEARCH("Score",AL175)))</formula>
    </cfRule>
    <cfRule type="cellIs" dxfId="8661" priority="4230" operator="greaterThan">
      <formula>$O$175</formula>
    </cfRule>
    <cfRule type="cellIs" dxfId="8660" priority="4231" operator="equal">
      <formula>$O$175</formula>
    </cfRule>
    <cfRule type="cellIs" dxfId="8659" priority="4232" operator="lessThan">
      <formula>$O$175</formula>
    </cfRule>
  </conditionalFormatting>
  <conditionalFormatting sqref="AL179:CW179">
    <cfRule type="containsText" dxfId="8658" priority="4109" operator="containsText" text="Score">
      <formula>NOT(ISERROR(SEARCH("Score",AL179)))</formula>
    </cfRule>
    <cfRule type="cellIs" dxfId="8657" priority="4110" operator="greaterThan">
      <formula>$O$179</formula>
    </cfRule>
    <cfRule type="cellIs" dxfId="8656" priority="4111" operator="equal">
      <formula>$O$179</formula>
    </cfRule>
    <cfRule type="cellIs" dxfId="8655" priority="4112" operator="lessThan">
      <formula>$O$179</formula>
    </cfRule>
  </conditionalFormatting>
  <conditionalFormatting sqref="AI18">
    <cfRule type="containsText" dxfId="8654" priority="4080" operator="containsText" text="ABP">
      <formula>NOT(ISERROR(SEARCH("ABP",AI18)))</formula>
    </cfRule>
  </conditionalFormatting>
  <conditionalFormatting sqref="AH18">
    <cfRule type="containsText" dxfId="8653" priority="4079" operator="containsText" text="ABP">
      <formula>NOT(ISERROR(SEARCH("ABP",AH18)))</formula>
    </cfRule>
  </conditionalFormatting>
  <conditionalFormatting sqref="AM22:AO22">
    <cfRule type="cellIs" dxfId="8652" priority="3500" operator="greaterThan">
      <formula>0.05</formula>
    </cfRule>
  </conditionalFormatting>
  <conditionalFormatting sqref="AM26:AO26">
    <cfRule type="cellIs" dxfId="8651" priority="3499" operator="greaterThan">
      <formula>0.05</formula>
    </cfRule>
  </conditionalFormatting>
  <conditionalFormatting sqref="AM30:AO30">
    <cfRule type="cellIs" dxfId="8650" priority="3498" operator="greaterThan">
      <formula>0.05</formula>
    </cfRule>
  </conditionalFormatting>
  <conditionalFormatting sqref="AM34:AO34">
    <cfRule type="cellIs" dxfId="8649" priority="3497" operator="greaterThan">
      <formula>0.05</formula>
    </cfRule>
  </conditionalFormatting>
  <conditionalFormatting sqref="AM38:AO38">
    <cfRule type="cellIs" dxfId="8648" priority="3496" operator="greaterThan">
      <formula>0.05</formula>
    </cfRule>
  </conditionalFormatting>
  <conditionalFormatting sqref="AM18:AO18">
    <cfRule type="cellIs" dxfId="8647" priority="3495" operator="greaterThan">
      <formula>0.05</formula>
    </cfRule>
  </conditionalFormatting>
  <conditionalFormatting sqref="AM42:AO42 AM50:AO50 AM54:AO54 AM58:AO58 AM62:AO62 AM66:AO66 AM46:AO46 AM73:AO73 AM77:AO77 AM81:AO81 AM85:AO85 AM89:AO89 AM93:AO93 AM97:AO97 AM101:AO101 AM105:AO105 AM109:AO109 AM113:AO113 AM117:AO117">
    <cfRule type="cellIs" dxfId="8646" priority="3494" operator="greaterThan">
      <formula>0.05</formula>
    </cfRule>
  </conditionalFormatting>
  <conditionalFormatting sqref="AM18:AO18">
    <cfRule type="cellIs" dxfId="8645" priority="3493" operator="between">
      <formula>0.5</formula>
      <formula>100</formula>
    </cfRule>
  </conditionalFormatting>
  <conditionalFormatting sqref="AM22:AO22 AM26:AO26 AM30:AO30 AM34:AO34 AM42:AO42 AM50:AO50 AM54:AO54 AM58:AO58 AM62:AO62 AM66:AO66 AM46:AO46 AM38:AO38 AM73:AO73 AM77:AO77 AM81:AO81 AM85:AO85 AM89:AO89 AM93:AO93 AM97:AO97 AM101:AO101 AM105:AO105 AM109:AO109 AM113:AO113 AM117:AO117">
    <cfRule type="containsText" dxfId="8644" priority="3492" operator="containsText" text="ABP">
      <formula>NOT(ISERROR(SEARCH("ABP",AM22)))</formula>
    </cfRule>
  </conditionalFormatting>
  <conditionalFormatting sqref="AM18:AO18">
    <cfRule type="containsText" dxfId="8643" priority="3491" operator="containsText" text="ABP">
      <formula>NOT(ISERROR(SEARCH("ABP",AM18)))</formula>
    </cfRule>
  </conditionalFormatting>
  <conditionalFormatting sqref="AM124:AO124 AM128:AO128 AM132:AO132 AM136:AO136 AM140:AO140 AM144:AO144 AM148:AO148 AM152:AO152 AM156:AO156 AM160:AO160 AM164:AO164 AM168:AO168 AM172:AO172 AM176:AO176 AM180:AO180">
    <cfRule type="cellIs" dxfId="8642" priority="3486" operator="greaterThan">
      <formula>0.05</formula>
    </cfRule>
  </conditionalFormatting>
  <conditionalFormatting sqref="AM124:AO124 AM128:AO128 AM132:AO132 AM136:AO136 AM140:AO140 AM144:AO144 AM148:AO148 AM152:AO152 AM156:AO156 AM160:AO160 AM164:AO164 AM168:AO168 AM172:AO172 AM176:AO176 AM180:AO180">
    <cfRule type="containsText" dxfId="8641" priority="3485" operator="containsText" text="ABP">
      <formula>NOT(ISERROR(SEARCH("ABP",AM124)))</formula>
    </cfRule>
  </conditionalFormatting>
  <conditionalFormatting sqref="AP22:AR22">
    <cfRule type="cellIs" dxfId="8640" priority="3308" operator="greaterThan">
      <formula>0.05</formula>
    </cfRule>
  </conditionalFormatting>
  <conditionalFormatting sqref="AP26:AR26">
    <cfRule type="cellIs" dxfId="8639" priority="3307" operator="greaterThan">
      <formula>0.05</formula>
    </cfRule>
  </conditionalFormatting>
  <conditionalFormatting sqref="AP30:AR30">
    <cfRule type="cellIs" dxfId="8638" priority="3306" operator="greaterThan">
      <formula>0.05</formula>
    </cfRule>
  </conditionalFormatting>
  <conditionalFormatting sqref="AP34:AR34">
    <cfRule type="cellIs" dxfId="8637" priority="3305" operator="greaterThan">
      <formula>0.05</formula>
    </cfRule>
  </conditionalFormatting>
  <conditionalFormatting sqref="AP38:AR38">
    <cfRule type="cellIs" dxfId="8636" priority="3304" operator="greaterThan">
      <formula>0.05</formula>
    </cfRule>
  </conditionalFormatting>
  <conditionalFormatting sqref="AP18:AR18">
    <cfRule type="cellIs" dxfId="8635" priority="3303" operator="greaterThan">
      <formula>0.05</formula>
    </cfRule>
  </conditionalFormatting>
  <conditionalFormatting sqref="AP42:AR42 AP50:AR50 AP54:AR54 AP58:AR58 AP62:AR62 AP66:AR66 AP46:AR46 AP73:AR73 AP77:AR77 AP81:AR81 AP85:AR85 AP89:AR89 AP93:AR93 AP97:AR97 AP101:AR101 AP105:AR105 AP109:AR109 AP113:AR113 AP117:AR117">
    <cfRule type="cellIs" dxfId="8634" priority="3302" operator="greaterThan">
      <formula>0.05</formula>
    </cfRule>
  </conditionalFormatting>
  <conditionalFormatting sqref="AP18:AR18">
    <cfRule type="cellIs" dxfId="8633" priority="3301" operator="between">
      <formula>0.5</formula>
      <formula>100</formula>
    </cfRule>
  </conditionalFormatting>
  <conditionalFormatting sqref="AP22:AR22 AP26:AR26 AP30:AR30 AP34:AR34 AP42:AR42 AP50:AR50 AP54:AR54 AP58:AR58 AP62:AR62 AP66:AR66 AP46:AR46 AP38:AR38 AP73:AR73 AP77:AR77 AP81:AR81 AP85:AR85 AP89:AR89 AP93:AR93 AP97:AR97 AP101:AR101 AP105:AR105 AP109:AR109 AP113:AR113 AP117:AR117">
    <cfRule type="containsText" dxfId="8632" priority="3300" operator="containsText" text="ABP">
      <formula>NOT(ISERROR(SEARCH("ABP",AP22)))</formula>
    </cfRule>
  </conditionalFormatting>
  <conditionalFormatting sqref="AP18:AR18">
    <cfRule type="containsText" dxfId="8631" priority="3299" operator="containsText" text="ABP">
      <formula>NOT(ISERROR(SEARCH("ABP",AP18)))</formula>
    </cfRule>
  </conditionalFormatting>
  <conditionalFormatting sqref="AP124:AR124 AP128:AR128 AP132:AR132 AP136:AR136 AP140:AR140 AP144:AR144 AP148:AR148 AP152:AR152 AP156:AR156 AP160:AR160 AP164:AR164 AP168:AR168 AP172:AR172 AP176:AR176 AP180:AR180">
    <cfRule type="cellIs" dxfId="8630" priority="3294" operator="greaterThan">
      <formula>0.05</formula>
    </cfRule>
  </conditionalFormatting>
  <conditionalFormatting sqref="AP124:AR124 AP128:AR128 AP132:AR132 AP136:AR136 AP140:AR140 AP144:AR144 AP148:AR148 AP152:AR152 AP156:AR156 AP160:AR160 AP164:AR164 AP168:AR168 AP172:AR172 AP176:AR176 AP180:AR180">
    <cfRule type="containsText" dxfId="8629" priority="3293" operator="containsText" text="ABP">
      <formula>NOT(ISERROR(SEARCH("ABP",AP124)))</formula>
    </cfRule>
  </conditionalFormatting>
  <conditionalFormatting sqref="AS22:AU22">
    <cfRule type="cellIs" dxfId="8628" priority="2924" operator="greaterThan">
      <formula>0.05</formula>
    </cfRule>
  </conditionalFormatting>
  <conditionalFormatting sqref="AS26:AU26">
    <cfRule type="cellIs" dxfId="8627" priority="2923" operator="greaterThan">
      <formula>0.05</formula>
    </cfRule>
  </conditionalFormatting>
  <conditionalFormatting sqref="AS30:AU30">
    <cfRule type="cellIs" dxfId="8626" priority="2922" operator="greaterThan">
      <formula>0.05</formula>
    </cfRule>
  </conditionalFormatting>
  <conditionalFormatting sqref="AS34:AU34">
    <cfRule type="cellIs" dxfId="8625" priority="2921" operator="greaterThan">
      <formula>0.05</formula>
    </cfRule>
  </conditionalFormatting>
  <conditionalFormatting sqref="AS38:AU38">
    <cfRule type="cellIs" dxfId="8624" priority="2920" operator="greaterThan">
      <formula>0.05</formula>
    </cfRule>
  </conditionalFormatting>
  <conditionalFormatting sqref="AS18:AU18">
    <cfRule type="cellIs" dxfId="8623" priority="2919" operator="greaterThan">
      <formula>0.05</formula>
    </cfRule>
  </conditionalFormatting>
  <conditionalFormatting sqref="AS42:AU42 AS50:AU50 AS54:AU54 AS58:AU58 AS62:AU62 AS66:AU66 AS46:AU46 AS73:AU73 AS77:AU77 AS81:AU81 AS85:AU85 AS89:AU89 AS93:AU93 AS97:AU97 AS101:AU101 AS105:AU105 AS109:AU109 AS113:AU113 AS117:AU117">
    <cfRule type="cellIs" dxfId="8622" priority="2918" operator="greaterThan">
      <formula>0.05</formula>
    </cfRule>
  </conditionalFormatting>
  <conditionalFormatting sqref="AS18:AU18">
    <cfRule type="cellIs" dxfId="8621" priority="2917" operator="between">
      <formula>0.5</formula>
      <formula>100</formula>
    </cfRule>
  </conditionalFormatting>
  <conditionalFormatting sqref="AS22:AU22 AS26:AU26 AS30:AU30 AS34:AU34 AS42:AU42 AS50:AU50 AS54:AU54 AS58:AU58 AS62:AU62 AS66:AU66 AS46:AU46 AS38:AU38 AS73:AU73 AS77:AU77 AS81:AU81 AS85:AU85 AS89:AU89 AS93:AU93 AS97:AU97 AS101:AU101 AS105:AU105 AS109:AU109 AS113:AU113 AS117:AU117">
    <cfRule type="containsText" dxfId="8620" priority="2916" operator="containsText" text="ABP">
      <formula>NOT(ISERROR(SEARCH("ABP",AS22)))</formula>
    </cfRule>
  </conditionalFormatting>
  <conditionalFormatting sqref="AS18:AU18">
    <cfRule type="containsText" dxfId="8619" priority="2915" operator="containsText" text="ABP">
      <formula>NOT(ISERROR(SEARCH("ABP",AS18)))</formula>
    </cfRule>
  </conditionalFormatting>
  <conditionalFormatting sqref="AS124:AU124 AS128:AU128 AS132:AU132 AS136:AU136 AS140:AU140 AS144:AU144 AS148:AU148 AS152:AU152 AS156:AU156 AS160:AU160 AS164:AU164 AS168:AU168 AS172:AU172 AS176:AU176 AS180:AU180">
    <cfRule type="cellIs" dxfId="8618" priority="2910" operator="greaterThan">
      <formula>0.05</formula>
    </cfRule>
  </conditionalFormatting>
  <conditionalFormatting sqref="AS124:AU124 AS128:AU128 AS132:AU132 AS136:AU136 AS140:AU140 AS144:AU144 AS148:AU148 AS152:AU152 AS156:AU156 AS160:AU160 AS164:AU164 AS168:AU168 AS172:AU172 AS176:AU176 AS180:AU180">
    <cfRule type="containsText" dxfId="8617" priority="2909" operator="containsText" text="ABP">
      <formula>NOT(ISERROR(SEARCH("ABP",AS124)))</formula>
    </cfRule>
  </conditionalFormatting>
  <conditionalFormatting sqref="AW22 CN22:CV22">
    <cfRule type="cellIs" dxfId="8616" priority="2732" operator="greaterThan">
      <formula>0.05</formula>
    </cfRule>
  </conditionalFormatting>
  <conditionalFormatting sqref="AW26 CN26:CV26">
    <cfRule type="cellIs" dxfId="8615" priority="2731" operator="greaterThan">
      <formula>0.05</formula>
    </cfRule>
  </conditionalFormatting>
  <conditionalFormatting sqref="AW30 CN30:CV30">
    <cfRule type="cellIs" dxfId="8614" priority="2730" operator="greaterThan">
      <formula>0.05</formula>
    </cfRule>
  </conditionalFormatting>
  <conditionalFormatting sqref="AW34 CN34:CV34">
    <cfRule type="cellIs" dxfId="8613" priority="2729" operator="greaterThan">
      <formula>0.05</formula>
    </cfRule>
  </conditionalFormatting>
  <conditionalFormatting sqref="AW38 CN38:CV38">
    <cfRule type="cellIs" dxfId="8612" priority="2728" operator="greaterThan">
      <formula>0.05</formula>
    </cfRule>
  </conditionalFormatting>
  <conditionalFormatting sqref="AW18 CN18:CV18">
    <cfRule type="cellIs" dxfId="8611" priority="2727" operator="greaterThan">
      <formula>0.05</formula>
    </cfRule>
  </conditionalFormatting>
  <conditionalFormatting sqref="AW42 AW50 AW54 AW58 AW62 AW66 AW46 AW73 AW77 AW81 AW85 AW89 AW93 AW97 AW101 AW105 AW109 AW113 AW117 CN117:CV117 CN113:CV113 CN109:CV109 CN105:CV105 CN101:CV101 CN97:CV97 CN93:CV93 CN89:CV89 CN85:CV85 CN81:CV81 CN77:CV77 CN73:CV73 CN46:CV46 CN66:CV66 CN62:CV62 CN58:CV58 CN54:CV54 CN50:CV50 CN42:CV42">
    <cfRule type="cellIs" dxfId="8610" priority="2726" operator="greaterThan">
      <formula>0.05</formula>
    </cfRule>
  </conditionalFormatting>
  <conditionalFormatting sqref="AW18 CN18:CV18">
    <cfRule type="cellIs" dxfId="8609" priority="2725" operator="between">
      <formula>0.5</formula>
      <formula>100</formula>
    </cfRule>
  </conditionalFormatting>
  <conditionalFormatting sqref="AW22 AW26 AW30 AW34 AW42 AW50 AW54 AW58 AW62 AW66 AW46 AW38 AW73 AW77 AW81 AW85 AW89 AW93 AW97 AW101 AW105 AW109 AW113 AW117 CN117:CV117 CN113:CV113 CN109:CV109 CN105:CV105 CN101:CV101 CN97:CV97 CN93:CV93 CN89:CV89 CN85:CV85 CN81:CV81 CN77:CV77 CN73:CV73 CN38:CV38 CN46:CV46 CN66:CV66 CN62:CV62 CN58:CV58 CN54:CV54 CN50:CV50 CN42:CV42 CN34:CV34 CN30:CV30 CN26:CV26 CN22:CV22">
    <cfRule type="containsText" dxfId="8608" priority="2724" operator="containsText" text="ABP">
      <formula>NOT(ISERROR(SEARCH("ABP",AW22)))</formula>
    </cfRule>
  </conditionalFormatting>
  <conditionalFormatting sqref="AW18 CN18:CV18">
    <cfRule type="containsText" dxfId="8607" priority="2723" operator="containsText" text="ABP">
      <formula>NOT(ISERROR(SEARCH("ABP",AW18)))</formula>
    </cfRule>
  </conditionalFormatting>
  <conditionalFormatting sqref="AW124 AW128 AW132 AW136 AW140 AW144 AW148 AW152 AW156 AW160 AW164 AW168 AW172 AW176 AW180 CN180:CV180 CN176:CV176 CN172:CV172 CN168:CV168 CN164:CV164 CN160:CV160 CN156:CV156 CN152:CV152 CN148:CV148 CN144:CV144 CN140:CV140 CN136:CV136 CN132:CV132 CN128:CV128 CN124:CV124">
    <cfRule type="cellIs" dxfId="8606" priority="2718" operator="greaterThan">
      <formula>0.05</formula>
    </cfRule>
  </conditionalFormatting>
  <conditionalFormatting sqref="AW124 AW128 AW132 AW136 AW140 AW144 AW148 AW152 AW156 AW160 AW164 AW168 AW172 AW176 AW180 CN180:CV180 CN176:CV176 CN172:CV172 CN168:CV168 CN164:CV164 CN160:CV160 CN156:CV156 CN152:CV152 CN148:CV148 CN144:CV144 CN140:CV140 CN136:CV136 CN132:CV132 CN128:CV128 CN124:CV124">
    <cfRule type="containsText" dxfId="8605" priority="2717" operator="containsText" text="ABP">
      <formula>NOT(ISERROR(SEARCH("ABP",AW124)))</formula>
    </cfRule>
  </conditionalFormatting>
  <conditionalFormatting sqref="AX22:AZ22">
    <cfRule type="cellIs" dxfId="8604" priority="2540" operator="greaterThan">
      <formula>0.05</formula>
    </cfRule>
  </conditionalFormatting>
  <conditionalFormatting sqref="AX26:AZ26">
    <cfRule type="cellIs" dxfId="8603" priority="2539" operator="greaterThan">
      <formula>0.05</formula>
    </cfRule>
  </conditionalFormatting>
  <conditionalFormatting sqref="AX30:AZ30">
    <cfRule type="cellIs" dxfId="8602" priority="2538" operator="greaterThan">
      <formula>0.05</formula>
    </cfRule>
  </conditionalFormatting>
  <conditionalFormatting sqref="AX34:AZ34">
    <cfRule type="cellIs" dxfId="8601" priority="2537" operator="greaterThan">
      <formula>0.05</formula>
    </cfRule>
  </conditionalFormatting>
  <conditionalFormatting sqref="AX38:AZ38">
    <cfRule type="cellIs" dxfId="8600" priority="2536" operator="greaterThan">
      <formula>0.05</formula>
    </cfRule>
  </conditionalFormatting>
  <conditionalFormatting sqref="AX18:AZ18">
    <cfRule type="cellIs" dxfId="8599" priority="2535" operator="greaterThan">
      <formula>0.05</formula>
    </cfRule>
  </conditionalFormatting>
  <conditionalFormatting sqref="AX42:AZ42 AX50:AZ50 AX54:AZ54 AX58:AZ58 AX62:AZ62 AX66:AZ66 AX46:AZ46 AX73:AZ73 AX77:AZ77 AX81:AZ81 AX85:AZ85 AX89:AZ89 AX93:AZ93 AX97:AZ97 AX101:AZ101 AX105:AZ105 AX109:AZ109 AX113:AZ113 AX117:AZ117">
    <cfRule type="cellIs" dxfId="8598" priority="2534" operator="greaterThan">
      <formula>0.05</formula>
    </cfRule>
  </conditionalFormatting>
  <conditionalFormatting sqref="AX18:AZ18">
    <cfRule type="cellIs" dxfId="8597" priority="2533" operator="between">
      <formula>0.5</formula>
      <formula>100</formula>
    </cfRule>
  </conditionalFormatting>
  <conditionalFormatting sqref="AX22:AZ22 AX26:AZ26 AX30:AZ30 AX34:AZ34 AX42:AZ42 AX50:AZ50 AX54:AZ54 AX58:AZ58 AX62:AZ62 AX66:AZ66 AX46:AZ46 AX38:AZ38 AX73:AZ73 AX77:AZ77 AX81:AZ81 AX85:AZ85 AX89:AZ89 AX93:AZ93 AX97:AZ97 AX101:AZ101 AX105:AZ105 AX109:AZ109 AX113:AZ113 AX117:AZ117">
    <cfRule type="containsText" dxfId="8596" priority="2532" operator="containsText" text="ABP">
      <formula>NOT(ISERROR(SEARCH("ABP",AX22)))</formula>
    </cfRule>
  </conditionalFormatting>
  <conditionalFormatting sqref="AX18:AZ18">
    <cfRule type="containsText" dxfId="8595" priority="2531" operator="containsText" text="ABP">
      <formula>NOT(ISERROR(SEARCH("ABP",AX18)))</formula>
    </cfRule>
  </conditionalFormatting>
  <conditionalFormatting sqref="AX124:AZ124 AX128:AZ128 AX132:AZ132 AX136:AZ136 AX140:AZ140 AX144:AZ144 AX148:AZ148 AX152:AZ152 AX156:AZ156 AX160:AZ160 AX164:AZ164 AX168:AZ168 AX172:AZ172 AX176:AZ176 AX180:AZ180">
    <cfRule type="cellIs" dxfId="8594" priority="2526" operator="greaterThan">
      <formula>0.05</formula>
    </cfRule>
  </conditionalFormatting>
  <conditionalFormatting sqref="AX124:AZ124 AX128:AZ128 AX132:AZ132 AX136:AZ136 AX140:AZ140 AX144:AZ144 AX148:AZ148 AX152:AZ152 AX156:AZ156 AX160:AZ160 AX164:AZ164 AX168:AZ168 AX172:AZ172 AX176:AZ176 AX180:AZ180">
    <cfRule type="containsText" dxfId="8593" priority="2525" operator="containsText" text="ABP">
      <formula>NOT(ISERROR(SEARCH("ABP",AX124)))</formula>
    </cfRule>
  </conditionalFormatting>
  <conditionalFormatting sqref="AL17:CW17">
    <cfRule type="containsText" dxfId="8592" priority="2345" operator="containsText" text="Score">
      <formula>NOT(ISERROR(SEARCH("Score",AL17)))</formula>
    </cfRule>
    <cfRule type="cellIs" dxfId="8591" priority="2346" operator="greaterThan">
      <formula>$O$17</formula>
    </cfRule>
    <cfRule type="cellIs" dxfId="8590" priority="2347" operator="equal">
      <formula>$O$17</formula>
    </cfRule>
    <cfRule type="cellIs" dxfId="8589" priority="2348" operator="lessThan">
      <formula>$O$17</formula>
    </cfRule>
  </conditionalFormatting>
  <conditionalFormatting sqref="BA22:BD22 BY22">
    <cfRule type="cellIs" dxfId="8588" priority="2336" operator="greaterThan">
      <formula>0.05</formula>
    </cfRule>
  </conditionalFormatting>
  <conditionalFormatting sqref="BA26:BD26 BY26">
    <cfRule type="cellIs" dxfId="8587" priority="2335" operator="greaterThan">
      <formula>0.05</formula>
    </cfRule>
  </conditionalFormatting>
  <conditionalFormatting sqref="BA30:BD30 BY30">
    <cfRule type="cellIs" dxfId="8586" priority="2334" operator="greaterThan">
      <formula>0.05</formula>
    </cfRule>
  </conditionalFormatting>
  <conditionalFormatting sqref="BA34:BD34 BY34">
    <cfRule type="cellIs" dxfId="8585" priority="2333" operator="greaterThan">
      <formula>0.05</formula>
    </cfRule>
  </conditionalFormatting>
  <conditionalFormatting sqref="BA38:BD38 BY38">
    <cfRule type="cellIs" dxfId="8584" priority="2332" operator="greaterThan">
      <formula>0.05</formula>
    </cfRule>
  </conditionalFormatting>
  <conditionalFormatting sqref="BA18:BD18 BY18">
    <cfRule type="cellIs" dxfId="8583" priority="2331" operator="greaterThan">
      <formula>0.05</formula>
    </cfRule>
  </conditionalFormatting>
  <conditionalFormatting sqref="BA42:BD42 BA50:BD50 BA54:BD54 BA58:BD58 BA62:BD62 BA66:BD66 BA46:BD46 BA73:BD73 BA77:BD77 BA81:BD81 BA85:BD85 BA89:BD89 BA93:BD93 BA97:BD97 BA101:BD101 BA105:BD105 BA109:BD109 BA113:BD113 BA117:BD117 BY117 BY113 BY109 BY105 BY101 BY97 BY93 BY89 BY85 BY81 BY77 BY73 BY46 BY66 BY62 BY58 BY54 BY50 BY42">
    <cfRule type="cellIs" dxfId="8582" priority="2330" operator="greaterThan">
      <formula>0.05</formula>
    </cfRule>
  </conditionalFormatting>
  <conditionalFormatting sqref="BA18:BD18 BY18">
    <cfRule type="cellIs" dxfId="8581" priority="2329" operator="between">
      <formula>0.5</formula>
      <formula>100</formula>
    </cfRule>
  </conditionalFormatting>
  <conditionalFormatting sqref="BA22:BD22 BA26:BD26 BA30:BD30 BA34:BD34 BA42:BD42 BA50:BD50 BA54:BD54 BA58:BD58 BA62:BD62 BA66:BD66 BA46:BD46 BA38:BD38 BA73:BD73 BA77:BD77 BA81:BD81 BA85:BD85 BA89:BD89 BA93:BD93 BA97:BD97 BA101:BD101 BA105:BD105 BA109:BD109 BA113:BD113 BA117:BD117 BY117 BY113 BY109 BY105 BY101 BY97 BY93 BY89 BY85 BY81 BY77 BY73 BY38 BY46 BY66 BY62 BY58 BY54 BY50 BY42 BY34 BY30 BY26 BY22">
    <cfRule type="containsText" dxfId="8580" priority="2328" operator="containsText" text="ABP">
      <formula>NOT(ISERROR(SEARCH("ABP",BA22)))</formula>
    </cfRule>
  </conditionalFormatting>
  <conditionalFormatting sqref="BA18:BD18 BY18">
    <cfRule type="containsText" dxfId="8579" priority="2327" operator="containsText" text="ABP">
      <formula>NOT(ISERROR(SEARCH("ABP",BA18)))</formula>
    </cfRule>
  </conditionalFormatting>
  <conditionalFormatting sqref="BA124:BD124 BA128:BD128 BA132:BD132 BA136:BD136 BA140:BD140 BA144:BD144 BA148:BD148 BA152:BD152 BA156:BD156 BA160:BD160 BA164:BD164 BA168:BD168 BA172:BD172 BA176:BD176 BA180:BD180 BY180 BY176 BY172 BY168 BY164 BY160 BY156 BY152 BY148 BY144 BY140 BY136 BY132 BY128 BY124">
    <cfRule type="cellIs" dxfId="8578" priority="2322" operator="greaterThan">
      <formula>0.05</formula>
    </cfRule>
  </conditionalFormatting>
  <conditionalFormatting sqref="BA124:BD124 BA128:BD128 BA132:BD132 BA136:BD136 BA140:BD140 BA144:BD144 BA148:BD148 BA152:BD152 BA156:BD156 BA160:BD160 BA164:BD164 BA168:BD168 BA172:BD172 BA176:BD176 BA180:BD180 BY180 BY176 BY172 BY168 BY164 BY160 BY156 BY152 BY148 BY144 BY140 BY136 BY132 BY128 BY124">
    <cfRule type="containsText" dxfId="8577" priority="2321" operator="containsText" text="ABP">
      <formula>NOT(ISERROR(SEARCH("ABP",BA124)))</formula>
    </cfRule>
  </conditionalFormatting>
  <conditionalFormatting sqref="BH22">
    <cfRule type="cellIs" dxfId="8576" priority="2144" operator="greaterThan">
      <formula>0.05</formula>
    </cfRule>
  </conditionalFormatting>
  <conditionalFormatting sqref="BH26">
    <cfRule type="cellIs" dxfId="8575" priority="2143" operator="greaterThan">
      <formula>0.05</formula>
    </cfRule>
  </conditionalFormatting>
  <conditionalFormatting sqref="BH30">
    <cfRule type="cellIs" dxfId="8574" priority="2142" operator="greaterThan">
      <formula>0.05</formula>
    </cfRule>
  </conditionalFormatting>
  <conditionalFormatting sqref="BH34">
    <cfRule type="cellIs" dxfId="8573" priority="2141" operator="greaterThan">
      <formula>0.05</formula>
    </cfRule>
  </conditionalFormatting>
  <conditionalFormatting sqref="BH38">
    <cfRule type="cellIs" dxfId="8572" priority="2140" operator="greaterThan">
      <formula>0.05</formula>
    </cfRule>
  </conditionalFormatting>
  <conditionalFormatting sqref="BH18">
    <cfRule type="cellIs" dxfId="8571" priority="2139" operator="greaterThan">
      <formula>0.05</formula>
    </cfRule>
  </conditionalFormatting>
  <conditionalFormatting sqref="BH117 BH113 BH109 BH105 BH101 BH97 BH93 BH89 BH85 BH81 BH77 BH73 BH46 BH66 BH62 BH58 BH54 BH50 BH42">
    <cfRule type="cellIs" dxfId="8570" priority="2138" operator="greaterThan">
      <formula>0.05</formula>
    </cfRule>
  </conditionalFormatting>
  <conditionalFormatting sqref="BH18">
    <cfRule type="cellIs" dxfId="8569" priority="2137" operator="between">
      <formula>0.5</formula>
      <formula>100</formula>
    </cfRule>
  </conditionalFormatting>
  <conditionalFormatting sqref="BH117 BH113 BH109 BH105 BH101 BH97 BH93 BH89 BH85 BH81 BH77 BH73 BH38 BH46 BH66 BH62 BH58 BH54 BH50 BH42 BH34 BH30 BH26 BH22">
    <cfRule type="containsText" dxfId="8568" priority="2136" operator="containsText" text="ABP">
      <formula>NOT(ISERROR(SEARCH("ABP",BH22)))</formula>
    </cfRule>
  </conditionalFormatting>
  <conditionalFormatting sqref="BH18">
    <cfRule type="containsText" dxfId="8567" priority="2135" operator="containsText" text="ABP">
      <formula>NOT(ISERROR(SEARCH("ABP",BH18)))</formula>
    </cfRule>
  </conditionalFormatting>
  <conditionalFormatting sqref="BH180 BH176 BH172 BH168 BH164 BH160 BH156 BH152 BH148 BH144 BH140 BH136 BH132 BH128 BH124">
    <cfRule type="cellIs" dxfId="8566" priority="2130" operator="greaterThan">
      <formula>0.05</formula>
    </cfRule>
  </conditionalFormatting>
  <conditionalFormatting sqref="BH180 BH176 BH172 BH168 BH164 BH160 BH156 BH152 BH148 BH144 BH140 BH136 BH132 BH128 BH124">
    <cfRule type="containsText" dxfId="8565" priority="2129" operator="containsText" text="ABP">
      <formula>NOT(ISERROR(SEARCH("ABP",BH124)))</formula>
    </cfRule>
  </conditionalFormatting>
  <conditionalFormatting sqref="BG22">
    <cfRule type="cellIs" dxfId="8564" priority="1952" operator="greaterThan">
      <formula>0.05</formula>
    </cfRule>
  </conditionalFormatting>
  <conditionalFormatting sqref="BG26">
    <cfRule type="cellIs" dxfId="8563" priority="1951" operator="greaterThan">
      <formula>0.05</formula>
    </cfRule>
  </conditionalFormatting>
  <conditionalFormatting sqref="BG30">
    <cfRule type="cellIs" dxfId="8562" priority="1950" operator="greaterThan">
      <formula>0.05</formula>
    </cfRule>
  </conditionalFormatting>
  <conditionalFormatting sqref="BG34">
    <cfRule type="cellIs" dxfId="8561" priority="1949" operator="greaterThan">
      <formula>0.05</formula>
    </cfRule>
  </conditionalFormatting>
  <conditionalFormatting sqref="BG38">
    <cfRule type="cellIs" dxfId="8560" priority="1948" operator="greaterThan">
      <formula>0.05</formula>
    </cfRule>
  </conditionalFormatting>
  <conditionalFormatting sqref="BG18">
    <cfRule type="cellIs" dxfId="8559" priority="1947" operator="greaterThan">
      <formula>0.05</formula>
    </cfRule>
  </conditionalFormatting>
  <conditionalFormatting sqref="BG42 BG50 BG54 BG58 BG62 BG66 BG46 BG73 BG77 BG81 BG85 BG89 BG93 BG97 BG101 BG105 BG109 BG113 BG117">
    <cfRule type="cellIs" dxfId="8558" priority="1946" operator="greaterThan">
      <formula>0.05</formula>
    </cfRule>
  </conditionalFormatting>
  <conditionalFormatting sqref="BG18">
    <cfRule type="cellIs" dxfId="8557" priority="1945" operator="between">
      <formula>0.5</formula>
      <formula>100</formula>
    </cfRule>
  </conditionalFormatting>
  <conditionalFormatting sqref="BG22 BG26 BG30 BG34 BG42 BG50 BG54 BG58 BG62 BG66 BG46 BG38 BG73 BG77 BG81 BG85 BG89 BG93 BG97 BG101 BG105 BG109 BG113 BG117">
    <cfRule type="containsText" dxfId="8556" priority="1944" operator="containsText" text="ABP">
      <formula>NOT(ISERROR(SEARCH("ABP",BG22)))</formula>
    </cfRule>
  </conditionalFormatting>
  <conditionalFormatting sqref="BG18">
    <cfRule type="containsText" dxfId="8555" priority="1943" operator="containsText" text="ABP">
      <formula>NOT(ISERROR(SEARCH("ABP",BG18)))</formula>
    </cfRule>
  </conditionalFormatting>
  <conditionalFormatting sqref="BG124 BG128 BG132 BG136 BG140 BG144 BG148 BG152 BG156 BG160 BG164 BG168 BG172 BG176 BG180">
    <cfRule type="cellIs" dxfId="8554" priority="1938" operator="greaterThan">
      <formula>0.05</formula>
    </cfRule>
  </conditionalFormatting>
  <conditionalFormatting sqref="BG124 BG128 BG132 BG136 BG140 BG144 BG148 BG152 BG156 BG160 BG164 BG168 BG172 BG176 BG180">
    <cfRule type="containsText" dxfId="8553" priority="1937" operator="containsText" text="ABP">
      <formula>NOT(ISERROR(SEARCH("ABP",BG124)))</formula>
    </cfRule>
  </conditionalFormatting>
  <conditionalFormatting sqref="BE22:BF22">
    <cfRule type="cellIs" dxfId="8552" priority="1760" operator="greaterThan">
      <formula>0.05</formula>
    </cfRule>
  </conditionalFormatting>
  <conditionalFormatting sqref="BE26:BF26">
    <cfRule type="cellIs" dxfId="8551" priority="1759" operator="greaterThan">
      <formula>0.05</formula>
    </cfRule>
  </conditionalFormatting>
  <conditionalFormatting sqref="BE30:BF30">
    <cfRule type="cellIs" dxfId="8550" priority="1758" operator="greaterThan">
      <formula>0.05</formula>
    </cfRule>
  </conditionalFormatting>
  <conditionalFormatting sqref="BE34:BF34">
    <cfRule type="cellIs" dxfId="8549" priority="1757" operator="greaterThan">
      <formula>0.05</formula>
    </cfRule>
  </conditionalFormatting>
  <conditionalFormatting sqref="BE38:BF38">
    <cfRule type="cellIs" dxfId="8548" priority="1756" operator="greaterThan">
      <formula>0.05</formula>
    </cfRule>
  </conditionalFormatting>
  <conditionalFormatting sqref="BE18:BF18">
    <cfRule type="cellIs" dxfId="8547" priority="1755" operator="greaterThan">
      <formula>0.05</formula>
    </cfRule>
  </conditionalFormatting>
  <conditionalFormatting sqref="BE42:BF42 BE50:BF50 BE54:BF54 BE58:BF58 BE62:BF62 BE66:BF66 BE46:BF46 BE73:BF73 BE77:BF77 BE81:BF81 BE85:BF85 BE89:BF89 BE93:BF93 BE97:BF97 BE101:BF101 BE105:BF105 BE109:BF109 BE113:BF113 BE117:BF117">
    <cfRule type="cellIs" dxfId="8546" priority="1754" operator="greaterThan">
      <formula>0.05</formula>
    </cfRule>
  </conditionalFormatting>
  <conditionalFormatting sqref="BE18:BF18">
    <cfRule type="cellIs" dxfId="8545" priority="1753" operator="between">
      <formula>0.5</formula>
      <formula>100</formula>
    </cfRule>
  </conditionalFormatting>
  <conditionalFormatting sqref="BE22:BF22 BE26:BF26 BE30:BF30 BE34:BF34 BE42:BF42 BE50:BF50 BE54:BF54 BE58:BF58 BE62:BF62 BE66:BF66 BE46:BF46 BE38:BF38 BE73:BF73 BE77:BF77 BE81:BF81 BE85:BF85 BE89:BF89 BE93:BF93 BE97:BF97 BE101:BF101 BE105:BF105 BE109:BF109 BE113:BF113 BE117:BF117">
    <cfRule type="containsText" dxfId="8544" priority="1752" operator="containsText" text="ABP">
      <formula>NOT(ISERROR(SEARCH("ABP",BE22)))</formula>
    </cfRule>
  </conditionalFormatting>
  <conditionalFormatting sqref="BE18:BF18">
    <cfRule type="containsText" dxfId="8543" priority="1751" operator="containsText" text="ABP">
      <formula>NOT(ISERROR(SEARCH("ABP",BE18)))</formula>
    </cfRule>
  </conditionalFormatting>
  <conditionalFormatting sqref="BE124:BF124 BE128:BF128 BE132:BF132 BE136:BF136 BE140:BF140 BE144:BF144 BE148:BF148 BE152:BF152 BE156:BF156 BE160:BF160 BE164:BF164 BE168:BF168 BE172:BF172 BE176:BF176 BE180:BF180">
    <cfRule type="cellIs" dxfId="8542" priority="1746" operator="greaterThan">
      <formula>0.05</formula>
    </cfRule>
  </conditionalFormatting>
  <conditionalFormatting sqref="BE124:BF124 BE128:BF128 BE132:BF132 BE136:BF136 BE140:BF140 BE144:BF144 BE148:BF148 BE152:BF152 BE156:BF156 BE160:BF160 BE164:BF164 BE168:BF168 BE172:BF172 BE176:BF176 BE180:BF180">
    <cfRule type="containsText" dxfId="8541" priority="1745" operator="containsText" text="ABP">
      <formula>NOT(ISERROR(SEARCH("ABP",BE124)))</formula>
    </cfRule>
  </conditionalFormatting>
  <conditionalFormatting sqref="BI22:BL22 BR22:BS22">
    <cfRule type="cellIs" dxfId="8540" priority="1444" operator="greaterThan">
      <formula>0.05</formula>
    </cfRule>
  </conditionalFormatting>
  <conditionalFormatting sqref="BI26:BL26 BR26:BS26">
    <cfRule type="cellIs" dxfId="8539" priority="1443" operator="greaterThan">
      <formula>0.05</formula>
    </cfRule>
  </conditionalFormatting>
  <conditionalFormatting sqref="BI30:BL30 BR30:BS30">
    <cfRule type="cellIs" dxfId="8538" priority="1442" operator="greaterThan">
      <formula>0.05</formula>
    </cfRule>
  </conditionalFormatting>
  <conditionalFormatting sqref="BI34:BL34 BR34:BS34">
    <cfRule type="cellIs" dxfId="8537" priority="1441" operator="greaterThan">
      <formula>0.05</formula>
    </cfRule>
  </conditionalFormatting>
  <conditionalFormatting sqref="BI38:BL38 BR38:BS38">
    <cfRule type="cellIs" dxfId="8536" priority="1440" operator="greaterThan">
      <formula>0.05</formula>
    </cfRule>
  </conditionalFormatting>
  <conditionalFormatting sqref="BI18:BL18 BR18:BS18">
    <cfRule type="cellIs" dxfId="8535" priority="1439" operator="greaterThan">
      <formula>0.05</formula>
    </cfRule>
  </conditionalFormatting>
  <conditionalFormatting sqref="BI117:BL117 BI113:BL113 BI109:BL109 BI105:BL105 BI101:BL101 BI97:BL97 BI93:BL93 BI89:BL89 BI85:BL85 BI81:BL81 BI77:BL77 BI73:BL73 BI46:BL46 BI66:BL66 BI62:BL62 BI58:BL58 BI54:BL54 BI50:BL50 BI42:BL42 BR42:BS42 BR50:BS50 BR54:BS54 BR58:BS58 BR62:BS62 BR66:BS66 BR46:BS46 BR73:BS73 BR77:BS77 BR81:BS81 BR85:BS85 BR89:BS89 BR93:BS93 BR97:BS97 BR101:BS101 BR105:BS105 BR109:BS109 BR113:BS113 BR117:BS117">
    <cfRule type="cellIs" dxfId="8534" priority="1438" operator="greaterThan">
      <formula>0.05</formula>
    </cfRule>
  </conditionalFormatting>
  <conditionalFormatting sqref="BI18:BL18 BR18:BS18">
    <cfRule type="cellIs" dxfId="8533" priority="1437" operator="between">
      <formula>0.5</formula>
      <formula>100</formula>
    </cfRule>
  </conditionalFormatting>
  <conditionalFormatting sqref="BI117:BL117 BI113:BL113 BI109:BL109 BI105:BL105 BI101:BL101 BI97:BL97 BI93:BL93 BI89:BL89 BI85:BL85 BI81:BL81 BI77:BL77 BI73:BL73 BI38:BL38 BI46:BL46 BI66:BL66 BI62:BL62 BI58:BL58 BI54:BL54 BI50:BL50 BI42:BL42 BI34:BL34 BI30:BL30 BI26:BL26 BI22:BL22 BR22:BS22 BR26:BS26 BR30:BS30 BR34:BS34 BR42:BS42 BR50:BS50 BR54:BS54 BR58:BS58 BR62:BS62 BR66:BS66 BR46:BS46 BR38:BS38 BR73:BS73 BR77:BS77 BR81:BS81 BR85:BS85 BR89:BS89 BR93:BS93 BR97:BS97 BR101:BS101 BR105:BS105 BR109:BS109 BR113:BS113 BR117:BS117">
    <cfRule type="containsText" dxfId="8532" priority="1436" operator="containsText" text="ABP">
      <formula>NOT(ISERROR(SEARCH("ABP",BI22)))</formula>
    </cfRule>
  </conditionalFormatting>
  <conditionalFormatting sqref="BI18:BL18 BR18:BS18">
    <cfRule type="containsText" dxfId="8531" priority="1435" operator="containsText" text="ABP">
      <formula>NOT(ISERROR(SEARCH("ABP",BI18)))</formula>
    </cfRule>
  </conditionalFormatting>
  <conditionalFormatting sqref="BI180:BL180 BI176:BL176 BI172:BL172 BI168:BL168 BI164:BL164 BI160:BL160 BI156:BL156 BI152:BL152 BI148:BL148 BI144:BL144 BI140:BL140 BI136:BL136 BI132:BL132 BI128:BL128 BI124:BL124 BR124:BS124 BR128:BS128 BR132:BS132 BR136:BS136 BR140:BS140 BR144:BS144 BR148:BS148 BR152:BS152 BR156:BS156 BR160:BS160 BR164:BS164 BR168:BS168 BR172:BS172 BR176:BS176 BR180:BS180">
    <cfRule type="cellIs" dxfId="8530" priority="1430" operator="greaterThan">
      <formula>0.05</formula>
    </cfRule>
  </conditionalFormatting>
  <conditionalFormatting sqref="BI180:BL180 BI176:BL176 BI172:BL172 BI168:BL168 BI164:BL164 BI160:BL160 BI156:BL156 BI152:BL152 BI148:BL148 BI144:BL144 BI140:BL140 BI136:BL136 BI132:BL132 BI128:BL128 BI124:BL124 BR124:BS124 BR128:BS128 BR132:BS132 BR136:BS136 BR140:BS140 BR144:BS144 BR148:BS148 BR152:BS152 BR156:BS156 BR160:BS160 BR164:BS164 BR168:BS168 BR172:BS172 BR176:BS176 BR180:BS180">
    <cfRule type="containsText" dxfId="8529" priority="1429" operator="containsText" text="ABP">
      <formula>NOT(ISERROR(SEARCH("ABP",BI124)))</formula>
    </cfRule>
  </conditionalFormatting>
  <conditionalFormatting sqref="BM22:BP22">
    <cfRule type="cellIs" dxfId="8528" priority="1268" operator="greaterThan">
      <formula>0.05</formula>
    </cfRule>
  </conditionalFormatting>
  <conditionalFormatting sqref="BM26:BP26">
    <cfRule type="cellIs" dxfId="8527" priority="1267" operator="greaterThan">
      <formula>0.05</formula>
    </cfRule>
  </conditionalFormatting>
  <conditionalFormatting sqref="BM30:BP30">
    <cfRule type="cellIs" dxfId="8526" priority="1266" operator="greaterThan">
      <formula>0.05</formula>
    </cfRule>
  </conditionalFormatting>
  <conditionalFormatting sqref="BM34:BP34">
    <cfRule type="cellIs" dxfId="8525" priority="1265" operator="greaterThan">
      <formula>0.05</formula>
    </cfRule>
  </conditionalFormatting>
  <conditionalFormatting sqref="BM38:BP38">
    <cfRule type="cellIs" dxfId="8524" priority="1264" operator="greaterThan">
      <formula>0.05</formula>
    </cfRule>
  </conditionalFormatting>
  <conditionalFormatting sqref="BM18:BP18">
    <cfRule type="cellIs" dxfId="8523" priority="1263" operator="greaterThan">
      <formula>0.05</formula>
    </cfRule>
  </conditionalFormatting>
  <conditionalFormatting sqref="BM117:BP117 BM113:BP113 BM109:BP109 BM105:BP105 BM101:BP101 BM97:BP97 BM93:BP93 BM89:BP89 BM85:BP85 BM81:BP81 BM77:BP77 BM73:BP73 BM46:BP46 BM66:BP66 BM62:BP62 BM58:BP58 BM54:BP54 BM50:BP50 BM42:BP42">
    <cfRule type="cellIs" dxfId="8522" priority="1262" operator="greaterThan">
      <formula>0.05</formula>
    </cfRule>
  </conditionalFormatting>
  <conditionalFormatting sqref="BM18:BP18">
    <cfRule type="cellIs" dxfId="8521" priority="1261" operator="between">
      <formula>0.5</formula>
      <formula>100</formula>
    </cfRule>
  </conditionalFormatting>
  <conditionalFormatting sqref="BM117:BP117 BM113:BP113 BM109:BP109 BM105:BP105 BM101:BP101 BM97:BP97 BM93:BP93 BM89:BP89 BM85:BP85 BM81:BP81 BM77:BP77 BM73:BP73 BM38:BP38 BM46:BP46 BM66:BP66 BM62:BP62 BM58:BP58 BM54:BP54 BM50:BP50 BM42:BP42 BM34:BP34 BM30:BP30 BM26:BP26 BM22:BP22">
    <cfRule type="containsText" dxfId="8520" priority="1260" operator="containsText" text="ABP">
      <formula>NOT(ISERROR(SEARCH("ABP",BM22)))</formula>
    </cfRule>
  </conditionalFormatting>
  <conditionalFormatting sqref="BM18:BP18">
    <cfRule type="containsText" dxfId="8519" priority="1259" operator="containsText" text="ABP">
      <formula>NOT(ISERROR(SEARCH("ABP",BM18)))</formula>
    </cfRule>
  </conditionalFormatting>
  <conditionalFormatting sqref="BM180:BP180 BM176:BP176 BM172:BP172 BM168:BP168 BM164:BP164 BM160:BP160 BM156:BP156 BM152:BP152 BM148:BP148 BM144:BP144 BM140:BP140 BM136:BP136 BM132:BP132 BM128:BP128 BM124:BP124">
    <cfRule type="cellIs" dxfId="8518" priority="1254" operator="greaterThan">
      <formula>0.05</formula>
    </cfRule>
  </conditionalFormatting>
  <conditionalFormatting sqref="BM180:BP180 BM176:BP176 BM172:BP172 BM168:BP168 BM164:BP164 BM160:BP160 BM156:BP156 BM152:BP152 BM148:BP148 BM144:BP144 BM140:BP140 BM136:BP136 BM132:BP132 BM128:BP128 BM124:BP124">
    <cfRule type="containsText" dxfId="8517" priority="1253" operator="containsText" text="ABP">
      <formula>NOT(ISERROR(SEARCH("ABP",BM124)))</formula>
    </cfRule>
  </conditionalFormatting>
  <conditionalFormatting sqref="BQ22">
    <cfRule type="cellIs" dxfId="8516" priority="1096" operator="greaterThan">
      <formula>0.05</formula>
    </cfRule>
  </conditionalFormatting>
  <conditionalFormatting sqref="BQ26">
    <cfRule type="cellIs" dxfId="8515" priority="1095" operator="greaterThan">
      <formula>0.05</formula>
    </cfRule>
  </conditionalFormatting>
  <conditionalFormatting sqref="BQ30">
    <cfRule type="cellIs" dxfId="8514" priority="1094" operator="greaterThan">
      <formula>0.05</formula>
    </cfRule>
  </conditionalFormatting>
  <conditionalFormatting sqref="BQ34">
    <cfRule type="cellIs" dxfId="8513" priority="1093" operator="greaterThan">
      <formula>0.05</formula>
    </cfRule>
  </conditionalFormatting>
  <conditionalFormatting sqref="BQ38">
    <cfRule type="cellIs" dxfId="8512" priority="1092" operator="greaterThan">
      <formula>0.05</formula>
    </cfRule>
  </conditionalFormatting>
  <conditionalFormatting sqref="BQ18">
    <cfRule type="cellIs" dxfId="8511" priority="1091" operator="greaterThan">
      <formula>0.05</formula>
    </cfRule>
  </conditionalFormatting>
  <conditionalFormatting sqref="BQ42 BQ50 BQ54 BQ58 BQ62 BQ66 BQ46 BQ73 BQ77 BQ81 BQ85 BQ89 BQ93 BQ97 BQ101 BQ105 BQ109 BQ113 BQ117">
    <cfRule type="cellIs" dxfId="8510" priority="1090" operator="greaterThan">
      <formula>0.05</formula>
    </cfRule>
  </conditionalFormatting>
  <conditionalFormatting sqref="BQ18">
    <cfRule type="cellIs" dxfId="8509" priority="1089" operator="between">
      <formula>0.5</formula>
      <formula>100</formula>
    </cfRule>
  </conditionalFormatting>
  <conditionalFormatting sqref="BQ22 BQ26 BQ30 BQ34 BQ42 BQ50 BQ54 BQ58 BQ62 BQ66 BQ46 BQ38 BQ73 BQ77 BQ81 BQ85 BQ89 BQ93 BQ97 BQ101 BQ105 BQ109 BQ113 BQ117">
    <cfRule type="containsText" dxfId="8508" priority="1088" operator="containsText" text="ABP">
      <formula>NOT(ISERROR(SEARCH("ABP",BQ22)))</formula>
    </cfRule>
  </conditionalFormatting>
  <conditionalFormatting sqref="BQ18">
    <cfRule type="containsText" dxfId="8507" priority="1087" operator="containsText" text="ABP">
      <formula>NOT(ISERROR(SEARCH("ABP",BQ18)))</formula>
    </cfRule>
  </conditionalFormatting>
  <conditionalFormatting sqref="BQ124 BQ128 BQ132 BQ136 BQ140 BQ144 BQ148 BQ152 BQ156 BQ160 BQ164 BQ168 BQ172 BQ176 BQ180">
    <cfRule type="cellIs" dxfId="8506" priority="1082" operator="greaterThan">
      <formula>0.05</formula>
    </cfRule>
  </conditionalFormatting>
  <conditionalFormatting sqref="BQ124 BQ128 BQ132 BQ136 BQ140 BQ144 BQ148 BQ152 BQ156 BQ160 BQ164 BQ168 BQ172 BQ176 BQ180">
    <cfRule type="containsText" dxfId="8505" priority="1081" operator="containsText" text="ABP">
      <formula>NOT(ISERROR(SEARCH("ABP",BQ124)))</formula>
    </cfRule>
  </conditionalFormatting>
  <conditionalFormatting sqref="BT22:BU22 BX22">
    <cfRule type="cellIs" dxfId="8504" priority="924" operator="greaterThan">
      <formula>0.05</formula>
    </cfRule>
  </conditionalFormatting>
  <conditionalFormatting sqref="BT26:BU26 BX26">
    <cfRule type="cellIs" dxfId="8503" priority="923" operator="greaterThan">
      <formula>0.05</formula>
    </cfRule>
  </conditionalFormatting>
  <conditionalFormatting sqref="BT30:BU30 BX30">
    <cfRule type="cellIs" dxfId="8502" priority="922" operator="greaterThan">
      <formula>0.05</formula>
    </cfRule>
  </conditionalFormatting>
  <conditionalFormatting sqref="BT34:BU34 BX34">
    <cfRule type="cellIs" dxfId="8501" priority="921" operator="greaterThan">
      <formula>0.05</formula>
    </cfRule>
  </conditionalFormatting>
  <conditionalFormatting sqref="BT38:BU38 BX38">
    <cfRule type="cellIs" dxfId="8500" priority="920" operator="greaterThan">
      <formula>0.05</formula>
    </cfRule>
  </conditionalFormatting>
  <conditionalFormatting sqref="BT18:BU18 BX18">
    <cfRule type="cellIs" dxfId="8499" priority="919" operator="greaterThan">
      <formula>0.05</formula>
    </cfRule>
  </conditionalFormatting>
  <conditionalFormatting sqref="BT117:BU117 BT113:BU113 BT109:BU109 BT105:BU105 BT101:BU101 BT97:BU97 BT93:BU93 BT89:BU89 BT85:BU85 BT81:BU81 BT77:BU77 BT73:BU73 BT46:BU46 BT66:BU66 BT62:BU62 BT58:BU58 BT54:BU54 BT50:BU50 BT42:BU42 BX42 BX50 BX54 BX58 BX62 BX66 BX46 BX73 BX77 BX81 BX85 BX89 BX93 BX97 BX101 BX105 BX109 BX113 BX117">
    <cfRule type="cellIs" dxfId="8498" priority="918" operator="greaterThan">
      <formula>0.05</formula>
    </cfRule>
  </conditionalFormatting>
  <conditionalFormatting sqref="BT18:BU18 BX18">
    <cfRule type="cellIs" dxfId="8497" priority="917" operator="between">
      <formula>0.5</formula>
      <formula>100</formula>
    </cfRule>
  </conditionalFormatting>
  <conditionalFormatting sqref="BT117:BU117 BT113:BU113 BT109:BU109 BT105:BU105 BT101:BU101 BT97:BU97 BT93:BU93 BT89:BU89 BT85:BU85 BT81:BU81 BT77:BU77 BT73:BU73 BT38:BU38 BT46:BU46 BT66:BU66 BT62:BU62 BT58:BU58 BT54:BU54 BT50:BU50 BT42:BU42 BT34:BU34 BT30:BU30 BT26:BU26 BT22:BU22 BX22 BX26 BX30 BX34 BX42 BX50 BX54 BX58 BX62 BX66 BX46 BX38 BX73 BX77 BX81 BX85 BX89 BX93 BX97 BX101 BX105 BX109 BX113 BX117">
    <cfRule type="containsText" dxfId="8496" priority="916" operator="containsText" text="ABP">
      <formula>NOT(ISERROR(SEARCH("ABP",BT22)))</formula>
    </cfRule>
  </conditionalFormatting>
  <conditionalFormatting sqref="BT18:BU18 BX18">
    <cfRule type="containsText" dxfId="8495" priority="915" operator="containsText" text="ABP">
      <formula>NOT(ISERROR(SEARCH("ABP",BT18)))</formula>
    </cfRule>
  </conditionalFormatting>
  <conditionalFormatting sqref="BT180:BU180 BT176:BU176 BT172:BU172 BT168:BU168 BT164:BU164 BT160:BU160 BT156:BU156 BT152:BU152 BT148:BU148 BT144:BU144 BT140:BU140 BT136:BU136 BT132:BU132 BT128:BU128 BT124:BU124 BX124 BX128 BX132 BX136 BX140 BX144 BX148 BX152 BX156 BX160 BX164 BX168 BX172 BX176 BX180">
    <cfRule type="cellIs" dxfId="8494" priority="910" operator="greaterThan">
      <formula>0.05</formula>
    </cfRule>
  </conditionalFormatting>
  <conditionalFormatting sqref="BT180:BU180 BT176:BU176 BT172:BU172 BT168:BU168 BT164:BU164 BT160:BU160 BT156:BU156 BT152:BU152 BT148:BU148 BT144:BU144 BT140:BU140 BT136:BU136 BT132:BU132 BT128:BU128 BT124:BU124 BX124 BX128 BX132 BX136 BX140 BX144 BX148 BX152 BX156 BX160 BX164 BX168 BX172 BX176 BX180">
    <cfRule type="containsText" dxfId="8493" priority="909" operator="containsText" text="ABP">
      <formula>NOT(ISERROR(SEARCH("ABP",BT124)))</formula>
    </cfRule>
  </conditionalFormatting>
  <conditionalFormatting sqref="CC22:CD22">
    <cfRule type="cellIs" dxfId="8492" priority="752" operator="greaterThan">
      <formula>0.05</formula>
    </cfRule>
  </conditionalFormatting>
  <conditionalFormatting sqref="CC26:CD26">
    <cfRule type="cellIs" dxfId="8491" priority="751" operator="greaterThan">
      <formula>0.05</formula>
    </cfRule>
  </conditionalFormatting>
  <conditionalFormatting sqref="CC30:CD30">
    <cfRule type="cellIs" dxfId="8490" priority="750" operator="greaterThan">
      <formula>0.05</formula>
    </cfRule>
  </conditionalFormatting>
  <conditionalFormatting sqref="CC34:CD34">
    <cfRule type="cellIs" dxfId="8489" priority="749" operator="greaterThan">
      <formula>0.05</formula>
    </cfRule>
  </conditionalFormatting>
  <conditionalFormatting sqref="CC38:CD38">
    <cfRule type="cellIs" dxfId="8488" priority="748" operator="greaterThan">
      <formula>0.05</formula>
    </cfRule>
  </conditionalFormatting>
  <conditionalFormatting sqref="CC18:CD18">
    <cfRule type="cellIs" dxfId="8487" priority="747" operator="greaterThan">
      <formula>0.05</formula>
    </cfRule>
  </conditionalFormatting>
  <conditionalFormatting sqref="CC117:CD117 CC113:CD113 CC109:CD109 CC105:CD105 CC101:CD101 CC97:CD97 CC93:CD93 CC89:CD89 CC85:CD85 CC81:CD81 CC77:CD77 CC73:CD73 CC46:CD46 CC66:CD66 CC62:CD62 CC58:CD58 CC54:CD54 CC50:CD50 CC42:CD42">
    <cfRule type="cellIs" dxfId="8486" priority="746" operator="greaterThan">
      <formula>0.05</formula>
    </cfRule>
  </conditionalFormatting>
  <conditionalFormatting sqref="CC18:CD18">
    <cfRule type="cellIs" dxfId="8485" priority="745" operator="between">
      <formula>0.5</formula>
      <formula>100</formula>
    </cfRule>
  </conditionalFormatting>
  <conditionalFormatting sqref="CC117:CD117 CC113:CD113 CC109:CD109 CC105:CD105 CC101:CD101 CC97:CD97 CC93:CD93 CC89:CD89 CC85:CD85 CC81:CD81 CC77:CD77 CC73:CD73 CC38:CD38 CC46:CD46 CC66:CD66 CC62:CD62 CC58:CD58 CC54:CD54 CC50:CD50 CC42:CD42 CC34:CD34 CC30:CD30 CC26:CD26 CC22:CD22">
    <cfRule type="containsText" dxfId="8484" priority="744" operator="containsText" text="ABP">
      <formula>NOT(ISERROR(SEARCH("ABP",CC22)))</formula>
    </cfRule>
  </conditionalFormatting>
  <conditionalFormatting sqref="CC18:CD18">
    <cfRule type="containsText" dxfId="8483" priority="743" operator="containsText" text="ABP">
      <formula>NOT(ISERROR(SEARCH("ABP",CC18)))</formula>
    </cfRule>
  </conditionalFormatting>
  <conditionalFormatting sqref="CC180:CD180 CC176:CD176 CC172:CD172 CC168:CD168 CC164:CD164 CC160:CD160 CC156:CD156 CC152:CD152 CC148:CD148 CC144:CD144 CC140:CD140 CC136:CD136 CC132:CD132 CC128:CD128 CC124:CD124">
    <cfRule type="cellIs" dxfId="8482" priority="738" operator="greaterThan">
      <formula>0.05</formula>
    </cfRule>
  </conditionalFormatting>
  <conditionalFormatting sqref="CC180:CD180 CC176:CD176 CC172:CD172 CC168:CD168 CC164:CD164 CC160:CD160 CC156:CD156 CC152:CD152 CC148:CD148 CC144:CD144 CC140:CD140 CC136:CD136 CC132:CD132 CC128:CD128 CC124:CD124">
    <cfRule type="containsText" dxfId="8481" priority="737" operator="containsText" text="ABP">
      <formula>NOT(ISERROR(SEARCH("ABP",CC124)))</formula>
    </cfRule>
  </conditionalFormatting>
  <conditionalFormatting sqref="BV22:BW22">
    <cfRule type="cellIs" dxfId="8480" priority="580" operator="greaterThan">
      <formula>0.05</formula>
    </cfRule>
  </conditionalFormatting>
  <conditionalFormatting sqref="BV26:BW26">
    <cfRule type="cellIs" dxfId="8479" priority="579" operator="greaterThan">
      <formula>0.05</formula>
    </cfRule>
  </conditionalFormatting>
  <conditionalFormatting sqref="BV30:BW30">
    <cfRule type="cellIs" dxfId="8478" priority="578" operator="greaterThan">
      <formula>0.05</formula>
    </cfRule>
  </conditionalFormatting>
  <conditionalFormatting sqref="BV34:BW34">
    <cfRule type="cellIs" dxfId="8477" priority="577" operator="greaterThan">
      <formula>0.05</formula>
    </cfRule>
  </conditionalFormatting>
  <conditionalFormatting sqref="BV38:BW38">
    <cfRule type="cellIs" dxfId="8476" priority="576" operator="greaterThan">
      <formula>0.05</formula>
    </cfRule>
  </conditionalFormatting>
  <conditionalFormatting sqref="BV18:BW18">
    <cfRule type="cellIs" dxfId="8475" priority="575" operator="greaterThan">
      <formula>0.05</formula>
    </cfRule>
  </conditionalFormatting>
  <conditionalFormatting sqref="BV117:BW117 BV113:BW113 BV109:BW109 BV105:BW105 BV101:BW101 BV97:BW97 BV93:BW93 BV89:BW89 BV85:BW85 BV81:BW81 BV77:BW77 BV73:BW73 BV46:BW46 BV66:BW66 BV62:BW62 BV58:BW58 BV54:BW54 BV50:BW50 BV42:BW42">
    <cfRule type="cellIs" dxfId="8474" priority="574" operator="greaterThan">
      <formula>0.05</formula>
    </cfRule>
  </conditionalFormatting>
  <conditionalFormatting sqref="BV18:BW18">
    <cfRule type="cellIs" dxfId="8473" priority="573" operator="between">
      <formula>0.5</formula>
      <formula>100</formula>
    </cfRule>
  </conditionalFormatting>
  <conditionalFormatting sqref="BV117:BW117 BV113:BW113 BV109:BW109 BV105:BW105 BV101:BW101 BV97:BW97 BV93:BW93 BV89:BW89 BV85:BW85 BV81:BW81 BV77:BW77 BV73:BW73 BV38:BW38 BV46:BW46 BV66:BW66 BV62:BW62 BV58:BW58 BV54:BW54 BV50:BW50 BV42:BW42 BV34:BW34 BV30:BW30 BV26:BW26 BV22:BW22">
    <cfRule type="containsText" dxfId="8472" priority="572" operator="containsText" text="ABP">
      <formula>NOT(ISERROR(SEARCH("ABP",BV22)))</formula>
    </cfRule>
  </conditionalFormatting>
  <conditionalFormatting sqref="BV18:BW18">
    <cfRule type="containsText" dxfId="8471" priority="571" operator="containsText" text="ABP">
      <formula>NOT(ISERROR(SEARCH("ABP",BV18)))</formula>
    </cfRule>
  </conditionalFormatting>
  <conditionalFormatting sqref="BV180:BW180 BV176:BW176 BV172:BW172 BV168:BW168 BV164:BW164 BV160:BW160 BV156:BW156 BV152:BW152 BV148:BW148 BV144:BW144 BV140:BW140 BV136:BW136 BV132:BW132 BV128:BW128 BV124:BW124">
    <cfRule type="cellIs" dxfId="8470" priority="566" operator="greaterThan">
      <formula>0.05</formula>
    </cfRule>
  </conditionalFormatting>
  <conditionalFormatting sqref="BV180:BW180 BV176:BW176 BV172:BW172 BV168:BW168 BV164:BW164 BV160:BW160 BV156:BW156 BV152:BW152 BV148:BW148 BV144:BW144 BV140:BW140 BV136:BW136 BV132:BW132 BV128:BW128 BV124:BW124">
    <cfRule type="containsText" dxfId="8469" priority="565" operator="containsText" text="ABP">
      <formula>NOT(ISERROR(SEARCH("ABP",BV124)))</formula>
    </cfRule>
  </conditionalFormatting>
  <conditionalFormatting sqref="BZ22:CB22">
    <cfRule type="cellIs" dxfId="8468" priority="408" operator="greaterThan">
      <formula>0.05</formula>
    </cfRule>
  </conditionalFormatting>
  <conditionalFormatting sqref="BZ26:CB26">
    <cfRule type="cellIs" dxfId="8467" priority="407" operator="greaterThan">
      <formula>0.05</formula>
    </cfRule>
  </conditionalFormatting>
  <conditionalFormatting sqref="BZ30:CB30">
    <cfRule type="cellIs" dxfId="8466" priority="406" operator="greaterThan">
      <formula>0.05</formula>
    </cfRule>
  </conditionalFormatting>
  <conditionalFormatting sqref="BZ34:CB34">
    <cfRule type="cellIs" dxfId="8465" priority="405" operator="greaterThan">
      <formula>0.05</formula>
    </cfRule>
  </conditionalFormatting>
  <conditionalFormatting sqref="BZ38:CB38">
    <cfRule type="cellIs" dxfId="8464" priority="404" operator="greaterThan">
      <formula>0.05</formula>
    </cfRule>
  </conditionalFormatting>
  <conditionalFormatting sqref="BZ18:CB18">
    <cfRule type="cellIs" dxfId="8463" priority="403" operator="greaterThan">
      <formula>0.05</formula>
    </cfRule>
  </conditionalFormatting>
  <conditionalFormatting sqref="BZ117:CB117 BZ113:CB113 BZ109:CB109 BZ105:CB105 BZ101:CB101 BZ97:CB97 BZ93:CB93 BZ89:CB89 BZ85:CB85 BZ81:CB81 BZ77:CB77 BZ73:CB73 BZ46:CB46 BZ66:CB66 BZ62:CB62 BZ58:CB58 BZ54:CB54 BZ50:CB50 BZ42:CB42">
    <cfRule type="cellIs" dxfId="8462" priority="402" operator="greaterThan">
      <formula>0.05</formula>
    </cfRule>
  </conditionalFormatting>
  <conditionalFormatting sqref="BZ18:CB18">
    <cfRule type="cellIs" dxfId="8461" priority="401" operator="between">
      <formula>0.5</formula>
      <formula>100</formula>
    </cfRule>
  </conditionalFormatting>
  <conditionalFormatting sqref="BZ117:CB117 BZ113:CB113 BZ109:CB109 BZ105:CB105 BZ101:CB101 BZ97:CB97 BZ93:CB93 BZ89:CB89 BZ85:CB85 BZ81:CB81 BZ77:CB77 BZ73:CB73 BZ38:CB38 BZ46:CB46 BZ66:CB66 BZ62:CB62 BZ58:CB58 BZ54:CB54 BZ50:CB50 BZ42:CB42 BZ34:CB34 BZ30:CB30 BZ26:CB26 BZ22:CB22">
    <cfRule type="containsText" dxfId="8460" priority="400" operator="containsText" text="ABP">
      <formula>NOT(ISERROR(SEARCH("ABP",BZ22)))</formula>
    </cfRule>
  </conditionalFormatting>
  <conditionalFormatting sqref="BZ18:CB18">
    <cfRule type="containsText" dxfId="8459" priority="399" operator="containsText" text="ABP">
      <formula>NOT(ISERROR(SEARCH("ABP",BZ18)))</formula>
    </cfRule>
  </conditionalFormatting>
  <conditionalFormatting sqref="BZ180:CB180 BZ176:CB176 BZ172:CB172 BZ168:CB168 BZ164:CB164 BZ160:CB160 BZ156:CB156 BZ152:CB152 BZ148:CB148 BZ144:CB144 BZ140:CB140 BZ136:CB136 BZ132:CB132 BZ128:CB128 BZ124:CB124">
    <cfRule type="cellIs" dxfId="8458" priority="394" operator="greaterThan">
      <formula>0.05</formula>
    </cfRule>
  </conditionalFormatting>
  <conditionalFormatting sqref="BZ180:CB180 BZ176:CB176 BZ172:CB172 BZ168:CB168 BZ164:CB164 BZ160:CB160 BZ156:CB156 BZ152:CB152 BZ148:CB148 BZ144:CB144 BZ140:CB140 BZ136:CB136 BZ132:CB132 BZ128:CB128 BZ124:CB124">
    <cfRule type="containsText" dxfId="8457" priority="393" operator="containsText" text="ABP">
      <formula>NOT(ISERROR(SEARCH("ABP",BZ124)))</formula>
    </cfRule>
  </conditionalFormatting>
  <conditionalFormatting sqref="CE22:CG22 CJ22:CM22">
    <cfRule type="cellIs" dxfId="8456" priority="236" operator="greaterThan">
      <formula>0.05</formula>
    </cfRule>
  </conditionalFormatting>
  <conditionalFormatting sqref="CE26:CG26 CJ26:CM26">
    <cfRule type="cellIs" dxfId="8455" priority="235" operator="greaterThan">
      <formula>0.05</formula>
    </cfRule>
  </conditionalFormatting>
  <conditionalFormatting sqref="CE30:CG30 CJ30:CM30">
    <cfRule type="cellIs" dxfId="8454" priority="234" operator="greaterThan">
      <formula>0.05</formula>
    </cfRule>
  </conditionalFormatting>
  <conditionalFormatting sqref="CE34:CG34 CJ34:CM34">
    <cfRule type="cellIs" dxfId="8453" priority="233" operator="greaterThan">
      <formula>0.05</formula>
    </cfRule>
  </conditionalFormatting>
  <conditionalFormatting sqref="CE38:CG38 CJ38:CM38">
    <cfRule type="cellIs" dxfId="8452" priority="232" operator="greaterThan">
      <formula>0.05</formula>
    </cfRule>
  </conditionalFormatting>
  <conditionalFormatting sqref="CE18:CM18">
    <cfRule type="cellIs" dxfId="8451" priority="231" operator="greaterThan">
      <formula>0.05</formula>
    </cfRule>
  </conditionalFormatting>
  <conditionalFormatting sqref="CE46:CG46 CE66:CG66 CE62:CG62 CE58:CG58 CE54:CG54 CE50:CG50 CE42:CG42 CJ42:CM42 CJ46:CM46 CJ50:CM50 CJ54:CM54 CJ58:CM58 CJ62:CM62 CJ66:CM66 CE73:CM73 CE77:CM77 CE81:CM81 CE85:CM85 CE89:CM89 CE93:CM93 CE97:CM97 CE101:CM101 CE105:CM105 CE109:CM109 CE113:CM113 CE117:CM117">
    <cfRule type="cellIs" dxfId="8450" priority="230" operator="greaterThan">
      <formula>0.05</formula>
    </cfRule>
  </conditionalFormatting>
  <conditionalFormatting sqref="CE18:CM18">
    <cfRule type="cellIs" dxfId="8449" priority="229" operator="between">
      <formula>0.5</formula>
      <formula>100</formula>
    </cfRule>
  </conditionalFormatting>
  <conditionalFormatting sqref="CE38:CG38 CE46:CG46 CE66:CG66 CE62:CG62 CE58:CG58 CE54:CG54 CE50:CG50 CE42:CG42 CE34:CG34 CE30:CG30 CE26:CG26 CE22:CG22 CJ22:CM22 CJ26:CM26 CJ30:CM30 CJ34:CM34 CJ38:CM38 CJ42:CM42 CJ46:CM46 CJ50:CM50 CJ54:CM54 CJ58:CM58 CJ62:CM62 CJ66:CM66 CE73:CM73 CE77:CM77 CE81:CM81 CE85:CM85 CE89:CM89 CE93:CM93 CE97:CM97 CE101:CM101 CE105:CM105 CE109:CM109 CE113:CM113 CE117:CM117">
    <cfRule type="containsText" dxfId="8448" priority="228" operator="containsText" text="ABP">
      <formula>NOT(ISERROR(SEARCH("ABP",CE22)))</formula>
    </cfRule>
  </conditionalFormatting>
  <conditionalFormatting sqref="CE18:CM18">
    <cfRule type="containsText" dxfId="8447" priority="227" operator="containsText" text="ABP">
      <formula>NOT(ISERROR(SEARCH("ABP",CE18)))</formula>
    </cfRule>
  </conditionalFormatting>
  <conditionalFormatting sqref="CE124:CM124 CE128:CM128 CE132:CM132 CE136:CM136 CE140:CM140 CE144:CM144 CE148:CM148 CE152:CM152 CE156:CM156 CE160:CM160 CE164:CM164 CE168:CM168 CE172:CM172 CE176:CM176 CE180:CM180">
    <cfRule type="cellIs" dxfId="8446" priority="222" operator="greaterThan">
      <formula>0.05</formula>
    </cfRule>
  </conditionalFormatting>
  <conditionalFormatting sqref="CE124:CM124 CE128:CM128 CE132:CM132 CE136:CM136 CE140:CM140 CE144:CM144 CE148:CM148 CE152:CM152 CE156:CM156 CE160:CM160 CE164:CM164 CE168:CM168 CE172:CM172 CE176:CM176 CE180:CM180">
    <cfRule type="containsText" dxfId="8445" priority="221" operator="containsText" text="ABP">
      <formula>NOT(ISERROR(SEARCH("ABP",CE124)))</formula>
    </cfRule>
  </conditionalFormatting>
  <conditionalFormatting sqref="CH22:CI22">
    <cfRule type="cellIs" dxfId="8444" priority="184" operator="greaterThan">
      <formula>0.05</formula>
    </cfRule>
  </conditionalFormatting>
  <conditionalFormatting sqref="CH22:CI22">
    <cfRule type="cellIs" dxfId="8443" priority="183" operator="between">
      <formula>0.5</formula>
      <formula>100</formula>
    </cfRule>
  </conditionalFormatting>
  <conditionalFormatting sqref="CH22:CI22">
    <cfRule type="containsText" dxfId="8442" priority="182" operator="containsText" text="ABP">
      <formula>NOT(ISERROR(SEARCH("ABP",CH22)))</formula>
    </cfRule>
  </conditionalFormatting>
  <conditionalFormatting sqref="CH26:CI26">
    <cfRule type="cellIs" dxfId="8441" priority="177" operator="greaterThan">
      <formula>0.05</formula>
    </cfRule>
  </conditionalFormatting>
  <conditionalFormatting sqref="CH26:CI26">
    <cfRule type="cellIs" dxfId="8440" priority="176" operator="between">
      <formula>0.5</formula>
      <formula>100</formula>
    </cfRule>
  </conditionalFormatting>
  <conditionalFormatting sqref="CH26:CI26">
    <cfRule type="containsText" dxfId="8439" priority="175" operator="containsText" text="ABP">
      <formula>NOT(ISERROR(SEARCH("ABP",CH26)))</formula>
    </cfRule>
  </conditionalFormatting>
  <conditionalFormatting sqref="CH30:CI30">
    <cfRule type="cellIs" dxfId="8438" priority="170" operator="greaterThan">
      <formula>0.05</formula>
    </cfRule>
  </conditionalFormatting>
  <conditionalFormatting sqref="CH30:CI30">
    <cfRule type="cellIs" dxfId="8437" priority="169" operator="between">
      <formula>0.5</formula>
      <formula>100</formula>
    </cfRule>
  </conditionalFormatting>
  <conditionalFormatting sqref="CH30:CI30">
    <cfRule type="containsText" dxfId="8436" priority="168" operator="containsText" text="ABP">
      <formula>NOT(ISERROR(SEARCH("ABP",CH30)))</formula>
    </cfRule>
  </conditionalFormatting>
  <conditionalFormatting sqref="CH34:CI34">
    <cfRule type="cellIs" dxfId="8435" priority="163" operator="greaterThan">
      <formula>0.05</formula>
    </cfRule>
  </conditionalFormatting>
  <conditionalFormatting sqref="CH34:CI34">
    <cfRule type="cellIs" dxfId="8434" priority="162" operator="between">
      <formula>0.5</formula>
      <formula>100</formula>
    </cfRule>
  </conditionalFormatting>
  <conditionalFormatting sqref="CH34:CI34">
    <cfRule type="containsText" dxfId="8433" priority="161" operator="containsText" text="ABP">
      <formula>NOT(ISERROR(SEARCH("ABP",CH34)))</formula>
    </cfRule>
  </conditionalFormatting>
  <conditionalFormatting sqref="CH38:CI38">
    <cfRule type="cellIs" dxfId="8432" priority="156" operator="greaterThan">
      <formula>0.05</formula>
    </cfRule>
  </conditionalFormatting>
  <conditionalFormatting sqref="CH38:CI38">
    <cfRule type="cellIs" dxfId="8431" priority="155" operator="between">
      <formula>0.5</formula>
      <formula>100</formula>
    </cfRule>
  </conditionalFormatting>
  <conditionalFormatting sqref="CH38:CI38">
    <cfRule type="containsText" dxfId="8430" priority="154" operator="containsText" text="ABP">
      <formula>NOT(ISERROR(SEARCH("ABP",CH38)))</formula>
    </cfRule>
  </conditionalFormatting>
  <conditionalFormatting sqref="CH42:CI42">
    <cfRule type="cellIs" dxfId="8429" priority="149" operator="greaterThan">
      <formula>0.05</formula>
    </cfRule>
  </conditionalFormatting>
  <conditionalFormatting sqref="CH42:CI42">
    <cfRule type="cellIs" dxfId="8428" priority="148" operator="between">
      <formula>0.5</formula>
      <formula>100</formula>
    </cfRule>
  </conditionalFormatting>
  <conditionalFormatting sqref="CH42:CI42">
    <cfRule type="containsText" dxfId="8427" priority="147" operator="containsText" text="ABP">
      <formula>NOT(ISERROR(SEARCH("ABP",CH42)))</formula>
    </cfRule>
  </conditionalFormatting>
  <conditionalFormatting sqref="CH46:CI46">
    <cfRule type="cellIs" dxfId="8426" priority="142" operator="greaterThan">
      <formula>0.05</formula>
    </cfRule>
  </conditionalFormatting>
  <conditionalFormatting sqref="CH46:CI46">
    <cfRule type="cellIs" dxfId="8425" priority="141" operator="between">
      <formula>0.5</formula>
      <formula>100</formula>
    </cfRule>
  </conditionalFormatting>
  <conditionalFormatting sqref="CH46:CI46">
    <cfRule type="containsText" dxfId="8424" priority="140" operator="containsText" text="ABP">
      <formula>NOT(ISERROR(SEARCH("ABP",CH46)))</formula>
    </cfRule>
  </conditionalFormatting>
  <conditionalFormatting sqref="CH50:CI50">
    <cfRule type="cellIs" dxfId="8423" priority="135" operator="greaterThan">
      <formula>0.05</formula>
    </cfRule>
  </conditionalFormatting>
  <conditionalFormatting sqref="CH50:CI50">
    <cfRule type="cellIs" dxfId="8422" priority="134" operator="between">
      <formula>0.5</formula>
      <formula>100</formula>
    </cfRule>
  </conditionalFormatting>
  <conditionalFormatting sqref="CH50:CI50">
    <cfRule type="containsText" dxfId="8421" priority="133" operator="containsText" text="ABP">
      <formula>NOT(ISERROR(SEARCH("ABP",CH50)))</formula>
    </cfRule>
  </conditionalFormatting>
  <conditionalFormatting sqref="CH54:CI54">
    <cfRule type="cellIs" dxfId="8420" priority="128" operator="greaterThan">
      <formula>0.05</formula>
    </cfRule>
  </conditionalFormatting>
  <conditionalFormatting sqref="CH54:CI54">
    <cfRule type="cellIs" dxfId="8419" priority="127" operator="between">
      <formula>0.5</formula>
      <formula>100</formula>
    </cfRule>
  </conditionalFormatting>
  <conditionalFormatting sqref="CH54:CI54">
    <cfRule type="containsText" dxfId="8418" priority="126" operator="containsText" text="ABP">
      <formula>NOT(ISERROR(SEARCH("ABP",CH54)))</formula>
    </cfRule>
  </conditionalFormatting>
  <conditionalFormatting sqref="CH58:CI58">
    <cfRule type="cellIs" dxfId="8417" priority="121" operator="greaterThan">
      <formula>0.05</formula>
    </cfRule>
  </conditionalFormatting>
  <conditionalFormatting sqref="CH58:CI58">
    <cfRule type="cellIs" dxfId="8416" priority="120" operator="between">
      <formula>0.5</formula>
      <formula>100</formula>
    </cfRule>
  </conditionalFormatting>
  <conditionalFormatting sqref="CH58:CI58">
    <cfRule type="containsText" dxfId="8415" priority="119" operator="containsText" text="ABP">
      <formula>NOT(ISERROR(SEARCH("ABP",CH58)))</formula>
    </cfRule>
  </conditionalFormatting>
  <conditionalFormatting sqref="CH62:CI62">
    <cfRule type="cellIs" dxfId="8414" priority="114" operator="greaterThan">
      <formula>0.05</formula>
    </cfRule>
  </conditionalFormatting>
  <conditionalFormatting sqref="CH62:CI62">
    <cfRule type="cellIs" dxfId="8413" priority="113" operator="between">
      <formula>0.5</formula>
      <formula>100</formula>
    </cfRule>
  </conditionalFormatting>
  <conditionalFormatting sqref="CH62:CI62">
    <cfRule type="containsText" dxfId="8412" priority="112" operator="containsText" text="ABP">
      <formula>NOT(ISERROR(SEARCH("ABP",CH62)))</formula>
    </cfRule>
  </conditionalFormatting>
  <conditionalFormatting sqref="CH66:CI66">
    <cfRule type="cellIs" dxfId="8411" priority="107" operator="greaterThan">
      <formula>0.05</formula>
    </cfRule>
  </conditionalFormatting>
  <conditionalFormatting sqref="CH66:CI66">
    <cfRule type="cellIs" dxfId="8410" priority="106" operator="between">
      <formula>0.5</formula>
      <formula>100</formula>
    </cfRule>
  </conditionalFormatting>
  <conditionalFormatting sqref="CH66:CI66">
    <cfRule type="containsText" dxfId="8409" priority="105" operator="containsText" text="ABP">
      <formula>NOT(ISERROR(SEARCH("ABP",CH66)))</formula>
    </cfRule>
  </conditionalFormatting>
  <conditionalFormatting sqref="AL21:CW21">
    <cfRule type="containsText" dxfId="8408" priority="1" operator="containsText" text="Score">
      <formula>NOT(ISERROR(SEARCH("Score",AL21)))</formula>
    </cfRule>
    <cfRule type="cellIs" dxfId="8407" priority="2" operator="greaterThan">
      <formula>$O$21</formula>
    </cfRule>
    <cfRule type="cellIs" dxfId="8406" priority="3" operator="equal">
      <formula>$O$21</formula>
    </cfRule>
    <cfRule type="cellIs" dxfId="8405" priority="4" operator="lessThan">
      <formula>$O$21</formula>
    </cfRule>
  </conditionalFormatting>
  <conditionalFormatting sqref="AL123:CW123">
    <cfRule type="containsText" dxfId="8404" priority="5669" operator="containsText" text="Score">
      <formula>NOT(ISERROR(SEARCH("Score",AL123)))</formula>
    </cfRule>
    <cfRule type="cellIs" dxfId="8403" priority="5670" operator="greaterThan">
      <formula>$O$123</formula>
    </cfRule>
    <cfRule type="cellIs" dxfId="8402" priority="5671" operator="equal">
      <formula>$O$123</formula>
    </cfRule>
    <cfRule type="cellIs" dxfId="8401" priority="5672" operator="lessThan">
      <formula>$O$123</formula>
    </cfRule>
  </conditionalFormatting>
  <conditionalFormatting sqref="AL127:CW127">
    <cfRule type="containsText" dxfId="8400" priority="5789" operator="containsText" text="Score">
      <formula>NOT(ISERROR(SEARCH("Score",AL127)))</formula>
    </cfRule>
    <cfRule type="cellIs" dxfId="8399" priority="5790" operator="greaterThan">
      <formula>$O$127</formula>
    </cfRule>
    <cfRule type="cellIs" dxfId="8398" priority="5791" operator="equal">
      <formula>$O$127</formula>
    </cfRule>
    <cfRule type="cellIs" dxfId="8397" priority="5792" operator="lessThan">
      <formula>$O$127</formula>
    </cfRule>
  </conditionalFormatting>
  <conditionalFormatting sqref="AL135:CW135">
    <cfRule type="containsText" dxfId="8396" priority="5429" operator="containsText" text="Score">
      <formula>NOT(ISERROR(SEARCH("Score",AL135)))</formula>
    </cfRule>
    <cfRule type="cellIs" dxfId="8395" priority="5430" operator="greaterThan">
      <formula>$O$135</formula>
    </cfRule>
    <cfRule type="cellIs" dxfId="8394" priority="5431" operator="equal">
      <formula>$O$135</formula>
    </cfRule>
    <cfRule type="cellIs" dxfId="8393" priority="5432" operator="lessThan">
      <formula>$O$135</formula>
    </cfRule>
  </conditionalFormatting>
  <conditionalFormatting sqref="AL139:CW139">
    <cfRule type="containsText" dxfId="8392" priority="5309" operator="containsText" text="Score">
      <formula>NOT(ISERROR(SEARCH("Score",AL139)))</formula>
    </cfRule>
    <cfRule type="cellIs" dxfId="8391" priority="5310" operator="greaterThan">
      <formula>$O$139</formula>
    </cfRule>
    <cfRule type="cellIs" dxfId="8390" priority="5311" operator="equal">
      <formula>$O$139</formula>
    </cfRule>
    <cfRule type="cellIs" dxfId="8389" priority="5312" operator="lessThan">
      <formula>$O$139</formula>
    </cfRule>
  </conditionalFormatting>
  <conditionalFormatting sqref="AL143:CW143">
    <cfRule type="containsText" dxfId="8388" priority="5189" operator="containsText" text="Score">
      <formula>NOT(ISERROR(SEARCH("Score",AL143)))</formula>
    </cfRule>
    <cfRule type="cellIs" dxfId="8387" priority="5190" operator="greaterThan">
      <formula>$O$143</formula>
    </cfRule>
    <cfRule type="cellIs" dxfId="8386" priority="5191" operator="equal">
      <formula>$O$143</formula>
    </cfRule>
    <cfRule type="cellIs" dxfId="8385" priority="5192" operator="lessThan">
      <formula>$O$143</formula>
    </cfRule>
  </conditionalFormatting>
  <conditionalFormatting sqref="AL147:CW147">
    <cfRule type="containsText" dxfId="8384" priority="5069" operator="containsText" text="Score">
      <formula>NOT(ISERROR(SEARCH("Score",AL147)))</formula>
    </cfRule>
    <cfRule type="cellIs" dxfId="8383" priority="5070" operator="greaterThan">
      <formula>$O$147</formula>
    </cfRule>
    <cfRule type="cellIs" dxfId="8382" priority="5071" operator="equal">
      <formula>$O$147</formula>
    </cfRule>
    <cfRule type="cellIs" dxfId="8381" priority="5072" operator="lessThan">
      <formula>$O$147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246"/>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99" max="99" width="1.7265625" customWidth="1"/>
    <col min="100" max="100" width="16.54296875" bestFit="1" customWidth="1"/>
    <col min="101" max="101" width="7.54296875" style="1" bestFit="1" customWidth="1"/>
    <col min="102" max="102" width="2.453125" customWidth="1"/>
  </cols>
  <sheetData>
    <row r="1" spans="1:102" ht="18.5" x14ac:dyDescent="0.45">
      <c r="A1" s="10" t="s">
        <v>58</v>
      </c>
    </row>
    <row r="2" spans="1:102" ht="18.5" x14ac:dyDescent="0.45">
      <c r="A2" s="10" t="s">
        <v>99</v>
      </c>
    </row>
    <row r="3" spans="1:102" x14ac:dyDescent="0.35">
      <c r="A3" s="2" t="s">
        <v>60</v>
      </c>
      <c r="Q3" s="4" t="str">
        <f>IFERROR(AVERAGEIF(K3:O3,"&gt;0"),"")</f>
        <v/>
      </c>
      <c r="AF3" t="s">
        <v>52</v>
      </c>
    </row>
    <row r="4" spans="1:102" x14ac:dyDescent="0.35">
      <c r="A4" s="11" t="s">
        <v>332</v>
      </c>
      <c r="Q4" s="4"/>
      <c r="AF4" t="s">
        <v>53</v>
      </c>
      <c r="CT4" s="1"/>
      <c r="CW4"/>
    </row>
    <row r="5" spans="1:102" x14ac:dyDescent="0.35">
      <c r="AB5" s="1"/>
      <c r="AC5"/>
      <c r="AF5" t="s">
        <v>54</v>
      </c>
      <c r="CV5" s="1"/>
      <c r="CW5"/>
    </row>
    <row r="6" spans="1:102" x14ac:dyDescent="0.35">
      <c r="A6" s="349" t="s">
        <v>102</v>
      </c>
      <c r="B6" s="349"/>
      <c r="C6" s="349"/>
      <c r="D6" s="349"/>
      <c r="E6" s="349"/>
      <c r="F6" s="349"/>
      <c r="G6" s="349"/>
      <c r="I6" s="160">
        <v>627.5</v>
      </c>
      <c r="AF6" t="s">
        <v>97</v>
      </c>
    </row>
    <row r="7" spans="1:102" x14ac:dyDescent="0.35">
      <c r="A7" s="350" t="s">
        <v>103</v>
      </c>
      <c r="B7" s="350"/>
      <c r="C7" s="350"/>
      <c r="D7" s="350"/>
      <c r="E7" s="350"/>
      <c r="F7" s="350"/>
      <c r="G7" s="350"/>
      <c r="I7" s="161">
        <v>625.54999999999995</v>
      </c>
      <c r="AF7" t="s">
        <v>98</v>
      </c>
      <c r="AG7" t="s">
        <v>214</v>
      </c>
    </row>
    <row r="8" spans="1:102" x14ac:dyDescent="0.35">
      <c r="A8" s="351" t="s">
        <v>104</v>
      </c>
      <c r="B8" s="351"/>
      <c r="C8" s="351"/>
      <c r="D8" s="351"/>
      <c r="E8" s="351"/>
      <c r="F8" s="351"/>
      <c r="G8" s="351"/>
      <c r="I8" s="40">
        <v>623</v>
      </c>
      <c r="AF8" t="s">
        <v>96</v>
      </c>
    </row>
    <row r="9" spans="1:102" ht="15" thickBot="1" x14ac:dyDescent="0.4"/>
    <row r="10" spans="1:102" ht="18.5" x14ac:dyDescent="0.45">
      <c r="B10" s="67"/>
      <c r="C10" s="68"/>
      <c r="D10" s="346" t="s">
        <v>94</v>
      </c>
      <c r="E10" s="346"/>
      <c r="F10" s="346"/>
      <c r="G10" s="346"/>
      <c r="H10" s="346"/>
      <c r="I10" s="346"/>
      <c r="J10" s="346"/>
      <c r="K10" s="346"/>
      <c r="L10" s="346"/>
      <c r="M10" s="346"/>
      <c r="N10" s="346"/>
      <c r="O10" s="346"/>
      <c r="P10" s="346"/>
      <c r="Q10" s="346"/>
      <c r="R10" s="346"/>
      <c r="S10" s="346"/>
      <c r="T10" s="346"/>
      <c r="U10" s="346"/>
      <c r="V10" s="346"/>
      <c r="W10" s="346"/>
      <c r="X10" s="346"/>
      <c r="Y10" s="69"/>
      <c r="Z10" s="70"/>
      <c r="AB10" s="79"/>
      <c r="AC10" s="90" t="s">
        <v>92</v>
      </c>
      <c r="AD10" s="90"/>
      <c r="AE10" s="90"/>
      <c r="AF10" s="90"/>
      <c r="AG10" s="90"/>
      <c r="AH10" s="90"/>
      <c r="AI10" s="80"/>
      <c r="AJ10" s="80"/>
      <c r="AK10" s="80"/>
      <c r="AL10" s="80"/>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81"/>
    </row>
    <row r="11" spans="1:102"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52"/>
      <c r="CX11" s="88"/>
    </row>
    <row r="12" spans="1:102" ht="19" thickBot="1" x14ac:dyDescent="0.5">
      <c r="B12" s="71"/>
      <c r="C12" s="45"/>
      <c r="D12" s="343" t="s">
        <v>57</v>
      </c>
      <c r="E12" s="344"/>
      <c r="F12" s="344"/>
      <c r="G12" s="344"/>
      <c r="H12" s="344"/>
      <c r="I12" s="344"/>
      <c r="J12" s="344"/>
      <c r="K12" s="344"/>
      <c r="L12" s="344"/>
      <c r="M12" s="344"/>
      <c r="N12" s="344"/>
      <c r="O12" s="344"/>
      <c r="P12" s="344"/>
      <c r="Q12" s="344"/>
      <c r="R12" s="344"/>
      <c r="S12" s="344"/>
      <c r="T12" s="344"/>
      <c r="U12" s="344"/>
      <c r="V12" s="344"/>
      <c r="W12" s="344"/>
      <c r="X12" s="345"/>
      <c r="Y12" s="78"/>
      <c r="Z12" s="73"/>
      <c r="AB12" s="82"/>
      <c r="AC12" s="45"/>
      <c r="AF12" s="347" t="s">
        <v>9</v>
      </c>
      <c r="AG12" s="347"/>
      <c r="AH12" s="347"/>
      <c r="AI12" s="347"/>
      <c r="AJ12" s="347"/>
      <c r="AL12" s="63" t="s">
        <v>56</v>
      </c>
      <c r="CW12" s="46"/>
      <c r="CX12" s="88"/>
    </row>
    <row r="13" spans="1:102"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t="s">
        <v>17</v>
      </c>
      <c r="CS13" s="3" t="s">
        <v>17</v>
      </c>
      <c r="CT13" s="3" t="s">
        <v>17</v>
      </c>
      <c r="CW13" s="66"/>
      <c r="CX13" s="89"/>
    </row>
    <row r="14" spans="1:102" s="3" customFormat="1" x14ac:dyDescent="0.35">
      <c r="B14" s="74"/>
      <c r="C14" s="326" t="s">
        <v>0</v>
      </c>
      <c r="F14" s="3" t="s">
        <v>2</v>
      </c>
      <c r="G14" s="3" t="s">
        <v>1</v>
      </c>
      <c r="I14" s="3" t="s">
        <v>13</v>
      </c>
      <c r="K14" s="352" t="s">
        <v>36</v>
      </c>
      <c r="L14" s="352"/>
      <c r="M14" s="352"/>
      <c r="N14" s="352"/>
      <c r="O14" s="352"/>
      <c r="Q14" s="3" t="s">
        <v>7</v>
      </c>
      <c r="R14" s="3" t="s">
        <v>8</v>
      </c>
      <c r="U14" s="3" t="s">
        <v>4</v>
      </c>
      <c r="Y14" s="66"/>
      <c r="Z14" s="75"/>
      <c r="AB14" s="83"/>
      <c r="AC14" s="58" t="s">
        <v>0</v>
      </c>
      <c r="AF14" s="3" t="s">
        <v>11</v>
      </c>
      <c r="AG14" s="3" t="s">
        <v>51</v>
      </c>
      <c r="AH14" s="3" t="s">
        <v>4</v>
      </c>
      <c r="AI14" s="3" t="s">
        <v>15</v>
      </c>
      <c r="AJ14" s="3" t="s">
        <v>7</v>
      </c>
      <c r="AM14" s="3" t="s">
        <v>218</v>
      </c>
      <c r="AN14" s="3" t="s">
        <v>218</v>
      </c>
      <c r="AO14" s="3" t="s">
        <v>218</v>
      </c>
      <c r="AP14" s="3" t="s">
        <v>218</v>
      </c>
      <c r="AQ14" s="3" t="s">
        <v>232</v>
      </c>
      <c r="AR14" s="3" t="s">
        <v>223</v>
      </c>
      <c r="AS14" s="3" t="s">
        <v>223</v>
      </c>
      <c r="AT14" s="3" t="s">
        <v>223</v>
      </c>
      <c r="AU14" s="3" t="s">
        <v>223</v>
      </c>
      <c r="AV14" s="3" t="s">
        <v>223</v>
      </c>
      <c r="AW14" s="3" t="s">
        <v>240</v>
      </c>
      <c r="AX14" s="3" t="s">
        <v>242</v>
      </c>
      <c r="AY14" s="3" t="s">
        <v>242</v>
      </c>
      <c r="AZ14" s="3" t="s">
        <v>242</v>
      </c>
      <c r="BA14" s="3" t="s">
        <v>242</v>
      </c>
      <c r="BB14" s="3" t="s">
        <v>242</v>
      </c>
      <c r="BC14" s="3" t="s">
        <v>242</v>
      </c>
      <c r="BD14" s="3" t="s">
        <v>242</v>
      </c>
      <c r="BE14" s="3" t="s">
        <v>255</v>
      </c>
      <c r="BF14" s="3" t="s">
        <v>255</v>
      </c>
      <c r="BG14" s="3" t="s">
        <v>255</v>
      </c>
      <c r="BH14" s="3" t="s">
        <v>255</v>
      </c>
      <c r="BI14" s="3" t="s">
        <v>255</v>
      </c>
      <c r="BJ14" s="3" t="s">
        <v>255</v>
      </c>
      <c r="BK14" s="3" t="s">
        <v>255</v>
      </c>
      <c r="BL14" s="3" t="s">
        <v>255</v>
      </c>
      <c r="BM14" s="3" t="s">
        <v>188</v>
      </c>
      <c r="BN14" s="3" t="s">
        <v>188</v>
      </c>
      <c r="BO14" s="3" t="s">
        <v>188</v>
      </c>
      <c r="BP14" s="3" t="s">
        <v>188</v>
      </c>
      <c r="BQ14" s="3" t="s">
        <v>188</v>
      </c>
      <c r="BR14" s="3" t="s">
        <v>193</v>
      </c>
      <c r="BS14" s="3" t="s">
        <v>193</v>
      </c>
      <c r="BT14" s="3" t="s">
        <v>193</v>
      </c>
      <c r="BU14" s="3" t="s">
        <v>193</v>
      </c>
      <c r="BV14" s="3" t="s">
        <v>210</v>
      </c>
      <c r="BW14" s="3" t="s">
        <v>210</v>
      </c>
      <c r="BX14" s="3" t="s">
        <v>210</v>
      </c>
      <c r="BY14" s="3" t="s">
        <v>210</v>
      </c>
      <c r="BZ14" s="3" t="s">
        <v>210</v>
      </c>
      <c r="CA14" s="3" t="s">
        <v>18</v>
      </c>
      <c r="CB14" s="3" t="s">
        <v>292</v>
      </c>
      <c r="CC14" s="3" t="s">
        <v>292</v>
      </c>
      <c r="CD14" s="3" t="s">
        <v>298</v>
      </c>
      <c r="CE14" s="3" t="s">
        <v>298</v>
      </c>
      <c r="CF14" s="3" t="s">
        <v>298</v>
      </c>
      <c r="CG14" s="3" t="s">
        <v>298</v>
      </c>
      <c r="CH14" s="3" t="s">
        <v>298</v>
      </c>
      <c r="CI14" s="3" t="s">
        <v>295</v>
      </c>
      <c r="CJ14" s="3" t="s">
        <v>295</v>
      </c>
      <c r="CK14" s="3" t="s">
        <v>314</v>
      </c>
      <c r="CL14" s="3" t="s">
        <v>314</v>
      </c>
      <c r="CM14" s="3" t="s">
        <v>314</v>
      </c>
      <c r="CN14" s="3" t="s">
        <v>314</v>
      </c>
      <c r="CO14" s="3" t="s">
        <v>314</v>
      </c>
      <c r="CP14" s="3" t="s">
        <v>314</v>
      </c>
      <c r="CQ14" s="3" t="s">
        <v>314</v>
      </c>
      <c r="CR14" s="3" t="s">
        <v>19</v>
      </c>
      <c r="CS14" s="3" t="s">
        <v>19</v>
      </c>
      <c r="CT14" s="3" t="s">
        <v>19</v>
      </c>
      <c r="CW14" s="66" t="s">
        <v>0</v>
      </c>
      <c r="CX14" s="89"/>
    </row>
    <row r="15" spans="1:102"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38</v>
      </c>
      <c r="AN15" s="41" t="s">
        <v>39</v>
      </c>
      <c r="AO15" s="41" t="s">
        <v>40</v>
      </c>
      <c r="AP15" s="41" t="s">
        <v>215</v>
      </c>
      <c r="AQ15" s="41" t="s">
        <v>233</v>
      </c>
      <c r="AR15" s="41" t="s">
        <v>234</v>
      </c>
      <c r="AS15" s="41" t="s">
        <v>236</v>
      </c>
      <c r="AT15" s="41" t="s">
        <v>237</v>
      </c>
      <c r="AU15" s="41" t="s">
        <v>238</v>
      </c>
      <c r="AV15" s="41" t="s">
        <v>239</v>
      </c>
      <c r="AW15" s="41" t="s">
        <v>241</v>
      </c>
      <c r="AX15" s="41" t="s">
        <v>180</v>
      </c>
      <c r="AY15" s="41" t="s">
        <v>246</v>
      </c>
      <c r="AZ15" s="41" t="s">
        <v>248</v>
      </c>
      <c r="BA15" s="41" t="s">
        <v>250</v>
      </c>
      <c r="BB15" s="41" t="s">
        <v>251</v>
      </c>
      <c r="BC15" s="41" t="s">
        <v>251</v>
      </c>
      <c r="BD15" s="41" t="s">
        <v>251</v>
      </c>
      <c r="BE15" s="41" t="s">
        <v>254</v>
      </c>
      <c r="BF15" s="41" t="s">
        <v>254</v>
      </c>
      <c r="BG15" s="41" t="s">
        <v>254</v>
      </c>
      <c r="BH15" s="41" t="s">
        <v>266</v>
      </c>
      <c r="BI15" s="41" t="s">
        <v>266</v>
      </c>
      <c r="BJ15" s="41" t="s">
        <v>270</v>
      </c>
      <c r="BK15" s="41" t="s">
        <v>272</v>
      </c>
      <c r="BL15" s="41" t="s">
        <v>246</v>
      </c>
      <c r="BM15" s="41" t="s">
        <v>273</v>
      </c>
      <c r="BN15" s="41" t="s">
        <v>275</v>
      </c>
      <c r="BO15" s="41" t="s">
        <v>274</v>
      </c>
      <c r="BP15" s="41" t="s">
        <v>278</v>
      </c>
      <c r="BQ15" s="41" t="s">
        <v>278</v>
      </c>
      <c r="BR15" s="41" t="s">
        <v>282</v>
      </c>
      <c r="BS15" s="41" t="s">
        <v>282</v>
      </c>
      <c r="BT15" s="41" t="s">
        <v>280</v>
      </c>
      <c r="BU15" s="41" t="s">
        <v>280</v>
      </c>
      <c r="BV15" s="41" t="s">
        <v>285</v>
      </c>
      <c r="BW15" s="41" t="s">
        <v>285</v>
      </c>
      <c r="BX15" s="41" t="s">
        <v>286</v>
      </c>
      <c r="BY15" s="41" t="s">
        <v>286</v>
      </c>
      <c r="BZ15" s="41" t="s">
        <v>290</v>
      </c>
      <c r="CA15" s="41" t="s">
        <v>293</v>
      </c>
      <c r="CB15" s="41" t="s">
        <v>278</v>
      </c>
      <c r="CC15" s="41" t="s">
        <v>278</v>
      </c>
      <c r="CD15" s="41" t="s">
        <v>294</v>
      </c>
      <c r="CE15" s="41" t="s">
        <v>305</v>
      </c>
      <c r="CF15" s="41" t="s">
        <v>305</v>
      </c>
      <c r="CG15" s="41" t="s">
        <v>296</v>
      </c>
      <c r="CH15" s="41" t="s">
        <v>296</v>
      </c>
      <c r="CI15" s="41" t="s">
        <v>307</v>
      </c>
      <c r="CJ15" s="41" t="s">
        <v>311</v>
      </c>
      <c r="CK15" s="41" t="s">
        <v>315</v>
      </c>
      <c r="CL15" s="41" t="s">
        <v>315</v>
      </c>
      <c r="CM15" s="41" t="s">
        <v>278</v>
      </c>
      <c r="CN15" s="41" t="s">
        <v>278</v>
      </c>
      <c r="CO15" s="41" t="s">
        <v>327</v>
      </c>
      <c r="CP15" s="41" t="s">
        <v>327</v>
      </c>
      <c r="CQ15" s="41" t="s">
        <v>330</v>
      </c>
      <c r="CR15" s="41" t="s">
        <v>308</v>
      </c>
      <c r="CS15" s="41" t="s">
        <v>309</v>
      </c>
      <c r="CT15" s="41" t="s">
        <v>316</v>
      </c>
      <c r="CV15" s="3" t="s">
        <v>34</v>
      </c>
      <c r="CW15" s="66" t="s">
        <v>35</v>
      </c>
      <c r="CX15" s="89"/>
    </row>
    <row r="16" spans="1:102"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2"/>
      <c r="CV16" s="149"/>
      <c r="CW16" s="66"/>
      <c r="CX16" s="89"/>
    </row>
    <row r="17" spans="2:102" x14ac:dyDescent="0.35">
      <c r="B17" s="71"/>
      <c r="C17" s="327">
        <f>IF(AD17="Athlete Name","",AC17)</f>
        <v>1</v>
      </c>
      <c r="D17" s="47" t="str">
        <f t="shared" ref="D17" si="0">IF(AD17="Athlete Name","",AD17)</f>
        <v>Mary Tucker</v>
      </c>
      <c r="E17" s="60"/>
      <c r="F17" s="1">
        <f>IF(COUNT(AL17:CT17)=0,"", COUNT(AL17:CT17))</f>
        <v>15</v>
      </c>
      <c r="G17" s="46">
        <f t="shared" ref="G17" si="1">_xlfn.IFS(F17="","",F17=1,1,F17=2,2,F17=3,3,F17=4,4,F17=5,5,F17&gt;5,5)</f>
        <v>5</v>
      </c>
      <c r="I17" s="61"/>
      <c r="J17" s="108" t="s">
        <v>7</v>
      </c>
      <c r="K17" s="45">
        <f>IFERROR(LARGE((AL17:CT17),1),"")</f>
        <v>635.20000000000005</v>
      </c>
      <c r="L17" s="1">
        <f>IFERROR(LARGE((AL17:CT17),2),"")</f>
        <v>633.6</v>
      </c>
      <c r="M17" s="1">
        <f>IFERROR(LARGE((AL17:CT17),3),"")</f>
        <v>632.79999999999995</v>
      </c>
      <c r="N17" s="1">
        <f>IFERROR(LARGE((AL17:CT17),4),"")</f>
        <v>631.70000000000005</v>
      </c>
      <c r="O17" s="46">
        <f>IFERROR(LARGE((AL17:CT17),5),"")</f>
        <v>631.6</v>
      </c>
      <c r="P17" s="1"/>
      <c r="Q17" s="56">
        <f t="shared" ref="Q17" si="2">IFERROR(AVERAGEIF(K17:O17,"&gt;0"),"")</f>
        <v>632.98</v>
      </c>
      <c r="R17" s="57" t="str">
        <f t="shared" ref="R17" si="3">IF(SUM(AF18:AJ18,K18:O18)=0,"",SUM(AF18:AJ18,K18:O18))</f>
        <v/>
      </c>
      <c r="T17" s="5">
        <f>IF(U17="","",1)</f>
        <v>1</v>
      </c>
      <c r="U17" s="4">
        <f>IF(SUM(Q17:R17)=0,"",SUM(Q17:R17))</f>
        <v>632.98</v>
      </c>
      <c r="V17" s="6">
        <f>IF(U17="","",1)</f>
        <v>1</v>
      </c>
      <c r="X17" s="60" t="str">
        <f>IF(AD17="Athlete Name","",AD17)</f>
        <v>Mary Tucker</v>
      </c>
      <c r="Y17" s="46"/>
      <c r="Z17" s="76"/>
      <c r="AB17" s="82"/>
      <c r="AC17" s="45">
        <v>1</v>
      </c>
      <c r="AD17" s="60" t="s">
        <v>154</v>
      </c>
      <c r="AF17" s="45"/>
      <c r="AG17" s="1"/>
      <c r="AH17" s="1"/>
      <c r="AI17" s="1"/>
      <c r="AJ17" s="46"/>
      <c r="AK17" s="119"/>
      <c r="AL17" s="62" t="s">
        <v>7</v>
      </c>
      <c r="AM17" s="62">
        <v>628.9</v>
      </c>
      <c r="AN17" s="62">
        <v>629.5</v>
      </c>
      <c r="AO17" s="62" t="s">
        <v>7</v>
      </c>
      <c r="AP17" s="62" t="s">
        <v>7</v>
      </c>
      <c r="AQ17" s="62" t="s">
        <v>7</v>
      </c>
      <c r="AR17" s="62" t="s">
        <v>7</v>
      </c>
      <c r="AS17" s="62" t="s">
        <v>7</v>
      </c>
      <c r="AT17" s="62" t="s">
        <v>7</v>
      </c>
      <c r="AU17" s="62" t="s">
        <v>7</v>
      </c>
      <c r="AV17" s="62" t="s">
        <v>7</v>
      </c>
      <c r="AW17" s="62" t="s">
        <v>7</v>
      </c>
      <c r="AX17" s="62">
        <v>630</v>
      </c>
      <c r="AY17" s="62" t="s">
        <v>7</v>
      </c>
      <c r="AZ17" s="62" t="s">
        <v>7</v>
      </c>
      <c r="BA17" s="62">
        <v>629.1</v>
      </c>
      <c r="BB17" s="62" t="s">
        <v>7</v>
      </c>
      <c r="BC17" s="62" t="s">
        <v>7</v>
      </c>
      <c r="BD17" s="62" t="s">
        <v>7</v>
      </c>
      <c r="BE17" s="62" t="s">
        <v>7</v>
      </c>
      <c r="BF17" s="62" t="s">
        <v>7</v>
      </c>
      <c r="BG17" s="62" t="s">
        <v>7</v>
      </c>
      <c r="BH17" s="62" t="s">
        <v>7</v>
      </c>
      <c r="BI17" s="62" t="s">
        <v>7</v>
      </c>
      <c r="BJ17" s="62">
        <v>630.5</v>
      </c>
      <c r="BK17" s="62" t="s">
        <v>7</v>
      </c>
      <c r="BL17" s="62" t="s">
        <v>7</v>
      </c>
      <c r="BM17" s="62" t="s">
        <v>7</v>
      </c>
      <c r="BN17" s="62" t="s">
        <v>7</v>
      </c>
      <c r="BO17" s="62">
        <v>628.79999999999995</v>
      </c>
      <c r="BP17" s="62" t="s">
        <v>7</v>
      </c>
      <c r="BQ17" s="62" t="s">
        <v>7</v>
      </c>
      <c r="BR17" s="62" t="s">
        <v>7</v>
      </c>
      <c r="BS17" s="62" t="s">
        <v>7</v>
      </c>
      <c r="BT17" s="62">
        <v>632.79999999999995</v>
      </c>
      <c r="BU17" s="62">
        <v>631.6</v>
      </c>
      <c r="BV17" s="62">
        <v>633.6</v>
      </c>
      <c r="BW17" s="62">
        <v>635.20000000000005</v>
      </c>
      <c r="BX17" s="62" t="s">
        <v>7</v>
      </c>
      <c r="BY17" s="62" t="s">
        <v>7</v>
      </c>
      <c r="BZ17" s="62" t="s">
        <v>7</v>
      </c>
      <c r="CA17" s="62">
        <v>629.6</v>
      </c>
      <c r="CB17" s="62" t="s">
        <v>7</v>
      </c>
      <c r="CC17" s="62" t="s">
        <v>7</v>
      </c>
      <c r="CD17" s="62" t="s">
        <v>7</v>
      </c>
      <c r="CE17" s="62" t="s">
        <v>7</v>
      </c>
      <c r="CF17" s="62" t="s">
        <v>7</v>
      </c>
      <c r="CG17" s="62">
        <v>630</v>
      </c>
      <c r="CH17" s="62">
        <v>629.1</v>
      </c>
      <c r="CI17" s="62">
        <v>630.20000000000005</v>
      </c>
      <c r="CJ17" s="62" t="s">
        <v>7</v>
      </c>
      <c r="CK17" s="62" t="s">
        <v>7</v>
      </c>
      <c r="CL17" s="62" t="s">
        <v>7</v>
      </c>
      <c r="CM17" s="62" t="s">
        <v>7</v>
      </c>
      <c r="CN17" s="62" t="s">
        <v>7</v>
      </c>
      <c r="CO17" s="62" t="s">
        <v>7</v>
      </c>
      <c r="CP17" s="62" t="s">
        <v>7</v>
      </c>
      <c r="CQ17" s="62">
        <v>631.70000000000005</v>
      </c>
      <c r="CR17" s="62" t="s">
        <v>7</v>
      </c>
      <c r="CS17" s="62" t="s">
        <v>7</v>
      </c>
      <c r="CT17" s="62" t="s">
        <v>7</v>
      </c>
      <c r="CU17" s="117"/>
      <c r="CV17" s="60" t="str">
        <f>IF(AD17="Athlete Name","",AD17)</f>
        <v>Mary Tucker</v>
      </c>
      <c r="CW17" s="46">
        <v>1</v>
      </c>
      <c r="CX17" s="88"/>
    </row>
    <row r="18" spans="2:102" x14ac:dyDescent="0.35">
      <c r="B18" s="71"/>
      <c r="C18" s="327"/>
      <c r="D18" s="47"/>
      <c r="E18" s="60"/>
      <c r="G18" s="46"/>
      <c r="I18" s="61" t="str">
        <f>IF(SUM(AF18:AJ18)=0,"",SUM(AF18:AJ18))</f>
        <v/>
      </c>
      <c r="J18" s="108" t="s">
        <v>12</v>
      </c>
      <c r="K18" s="45" t="str">
        <f>IFERROR(LARGE((AL18:CT18),1),"")</f>
        <v/>
      </c>
      <c r="L18" s="1" t="str">
        <f>IFERROR(LARGE((AL18:CT18),2),"")</f>
        <v/>
      </c>
      <c r="M18" s="1" t="str">
        <f>IFERROR(LARGE((AL18:CT18),3),"")</f>
        <v/>
      </c>
      <c r="N18" s="1" t="str">
        <f>IFERROR(LARGE((AL18:CT18),4),"")</f>
        <v/>
      </c>
      <c r="O18" s="46" t="str">
        <f>IFERROR(LARGE((AL18:CT18),5),"")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117"/>
      <c r="CV18" s="60"/>
      <c r="CW18" s="46"/>
      <c r="CX18" s="88"/>
    </row>
    <row r="19" spans="2:102"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6"/>
      <c r="CU19" s="118"/>
      <c r="CV19" s="158"/>
      <c r="CW19" s="97"/>
      <c r="CX19" s="105"/>
    </row>
    <row r="20" spans="2:102"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2"/>
      <c r="CU20" s="117"/>
      <c r="CV20" s="134"/>
      <c r="CW20" s="46"/>
      <c r="CX20" s="88"/>
    </row>
    <row r="21" spans="2:102" ht="15" thickTop="1" x14ac:dyDescent="0.35">
      <c r="B21" s="71"/>
      <c r="C21" s="327">
        <f>IF(AD21="Athlete Name","",AC21)</f>
        <v>2</v>
      </c>
      <c r="D21" s="47" t="str">
        <f>IF(AD21="Athlete Name","",AD21)</f>
        <v>Ali Weisz</v>
      </c>
      <c r="E21" s="60"/>
      <c r="F21" s="1">
        <f>IF(COUNT(AL21:CT21)=0,"", COUNT(AL21:CT21))</f>
        <v>18</v>
      </c>
      <c r="G21" s="46">
        <f t="shared" ref="G21" si="4">_xlfn.IFS(F21="","",F21=1,1,F21=2,2,F21=3,3,F21=4,4,F21=5,5,F21&gt;5,5)</f>
        <v>5</v>
      </c>
      <c r="I21" s="61"/>
      <c r="J21" s="108" t="s">
        <v>7</v>
      </c>
      <c r="K21" s="45">
        <f>IFERROR(LARGE((AL21:CT21),1),"")</f>
        <v>633.6</v>
      </c>
      <c r="L21" s="1">
        <f>IFERROR(LARGE((AL21:CT21),2),"")</f>
        <v>632.1</v>
      </c>
      <c r="M21" s="1">
        <f>IFERROR(LARGE((AL21:CT21),3),"")</f>
        <v>631.79999999999995</v>
      </c>
      <c r="N21" s="1">
        <f>IFERROR(LARGE((AL21:CT21),4),"")</f>
        <v>631.70000000000005</v>
      </c>
      <c r="O21" s="46">
        <f>IFERROR(LARGE((AL21:CT21),5),"")</f>
        <v>631.5</v>
      </c>
      <c r="P21" s="1"/>
      <c r="Q21" s="56">
        <f>IFERROR(AVERAGEIF(K21:O21,"&gt;0"),"")</f>
        <v>632.14</v>
      </c>
      <c r="R21" s="57">
        <f>IF(SUM(AF22:AJ22,K22:O22)=0,"",SUM(AF22:AJ22,K22:O22))</f>
        <v>2</v>
      </c>
      <c r="T21" s="5">
        <f>IF(U21="","",1)</f>
        <v>1</v>
      </c>
      <c r="U21" s="4">
        <f>IF(SUM(Q21:R21)=0,"",SUM(Q21:R21))</f>
        <v>634.14</v>
      </c>
      <c r="V21" s="6">
        <f>IF(U21="","",1)</f>
        <v>1</v>
      </c>
      <c r="X21" s="60" t="str">
        <f t="shared" ref="X21:X80" si="5">IF(AD21="Athlete Name","",AD21)</f>
        <v>Ali Weisz</v>
      </c>
      <c r="Y21" s="46"/>
      <c r="Z21" s="76"/>
      <c r="AB21" s="82"/>
      <c r="AC21" s="45">
        <v>2</v>
      </c>
      <c r="AD21" s="60" t="s">
        <v>155</v>
      </c>
      <c r="AF21" s="45"/>
      <c r="AG21" s="1"/>
      <c r="AH21" s="1"/>
      <c r="AI21" s="1"/>
      <c r="AJ21" s="46"/>
      <c r="AK21" s="108"/>
      <c r="AL21" s="62" t="s">
        <v>7</v>
      </c>
      <c r="AM21" s="62" t="s">
        <v>7</v>
      </c>
      <c r="AN21" s="62" t="s">
        <v>7</v>
      </c>
      <c r="AO21" s="62" t="s">
        <v>7</v>
      </c>
      <c r="AP21" s="62" t="s">
        <v>7</v>
      </c>
      <c r="AQ21" s="62" t="s">
        <v>7</v>
      </c>
      <c r="AR21" s="62" t="s">
        <v>7</v>
      </c>
      <c r="AS21" s="62">
        <v>630.70000000000005</v>
      </c>
      <c r="AT21" s="62">
        <v>631.4</v>
      </c>
      <c r="AU21" s="62">
        <v>629.4</v>
      </c>
      <c r="AV21" s="62">
        <v>631.70000000000005</v>
      </c>
      <c r="AW21" s="62" t="s">
        <v>7</v>
      </c>
      <c r="AX21" s="62" t="s">
        <v>7</v>
      </c>
      <c r="AY21" s="62">
        <v>632.1</v>
      </c>
      <c r="AZ21" s="62" t="s">
        <v>7</v>
      </c>
      <c r="BA21" s="62">
        <v>622.1</v>
      </c>
      <c r="BB21" s="62" t="s">
        <v>7</v>
      </c>
      <c r="BC21" s="62" t="s">
        <v>7</v>
      </c>
      <c r="BD21" s="62" t="s">
        <v>7</v>
      </c>
      <c r="BE21" s="62" t="s">
        <v>7</v>
      </c>
      <c r="BF21" s="62" t="s">
        <v>7</v>
      </c>
      <c r="BG21" s="62" t="s">
        <v>7</v>
      </c>
      <c r="BH21" s="62" t="s">
        <v>7</v>
      </c>
      <c r="BI21" s="62" t="s">
        <v>7</v>
      </c>
      <c r="BJ21" s="62">
        <v>621.79999999999995</v>
      </c>
      <c r="BK21" s="62" t="s">
        <v>7</v>
      </c>
      <c r="BL21" s="62" t="s">
        <v>7</v>
      </c>
      <c r="BM21" s="62" t="s">
        <v>7</v>
      </c>
      <c r="BN21" s="62" t="s">
        <v>7</v>
      </c>
      <c r="BO21" s="62">
        <v>625.70000000000005</v>
      </c>
      <c r="BP21" s="62" t="s">
        <v>7</v>
      </c>
      <c r="BQ21" s="62" t="s">
        <v>7</v>
      </c>
      <c r="BR21" s="62" t="s">
        <v>7</v>
      </c>
      <c r="BS21" s="62" t="s">
        <v>7</v>
      </c>
      <c r="BT21" s="62">
        <v>633.6</v>
      </c>
      <c r="BU21" s="62">
        <v>627.6</v>
      </c>
      <c r="BV21" s="62">
        <v>631.79999999999995</v>
      </c>
      <c r="BW21" s="62">
        <v>627.6</v>
      </c>
      <c r="BX21" s="62" t="s">
        <v>7</v>
      </c>
      <c r="BY21" s="62" t="s">
        <v>7</v>
      </c>
      <c r="BZ21" s="62" t="s">
        <v>7</v>
      </c>
      <c r="CA21" s="62">
        <v>628.1</v>
      </c>
      <c r="CB21" s="62" t="s">
        <v>7</v>
      </c>
      <c r="CC21" s="62" t="s">
        <v>7</v>
      </c>
      <c r="CD21" s="62" t="s">
        <v>7</v>
      </c>
      <c r="CE21" s="62" t="s">
        <v>7</v>
      </c>
      <c r="CF21" s="62" t="s">
        <v>7</v>
      </c>
      <c r="CG21" s="62">
        <v>631.5</v>
      </c>
      <c r="CH21" s="62">
        <v>629.70000000000005</v>
      </c>
      <c r="CI21" s="62">
        <v>625.9</v>
      </c>
      <c r="CJ21" s="62" t="s">
        <v>7</v>
      </c>
      <c r="CK21" s="62">
        <v>625.29999999999995</v>
      </c>
      <c r="CL21" s="62">
        <v>625.79999999999995</v>
      </c>
      <c r="CM21" s="62" t="s">
        <v>7</v>
      </c>
      <c r="CN21" s="62" t="s">
        <v>7</v>
      </c>
      <c r="CO21" s="62" t="s">
        <v>7</v>
      </c>
      <c r="CP21" s="62" t="s">
        <v>7</v>
      </c>
      <c r="CQ21" s="62" t="s">
        <v>7</v>
      </c>
      <c r="CR21" s="62" t="s">
        <v>7</v>
      </c>
      <c r="CS21" s="62" t="s">
        <v>7</v>
      </c>
      <c r="CT21" s="62" t="s">
        <v>7</v>
      </c>
      <c r="CU21" s="117"/>
      <c r="CV21" s="60" t="str">
        <f>IF(AD21="Athlete Name","",AD21)</f>
        <v>Ali Weisz</v>
      </c>
      <c r="CW21" s="46">
        <v>2</v>
      </c>
      <c r="CX21" s="88"/>
    </row>
    <row r="22" spans="2:102" x14ac:dyDescent="0.35">
      <c r="B22" s="71"/>
      <c r="C22" s="327"/>
      <c r="D22" s="47"/>
      <c r="E22" s="60"/>
      <c r="G22" s="46"/>
      <c r="I22" s="61">
        <f>IF(SUM(AF22:AJ22)=0,"",SUM(AF22:AJ22))</f>
        <v>2</v>
      </c>
      <c r="J22" s="108" t="s">
        <v>12</v>
      </c>
      <c r="K22" s="45" t="str">
        <f>IFERROR(LARGE((AL22:CT22),1),"")</f>
        <v/>
      </c>
      <c r="L22" s="1" t="str">
        <f>IFERROR(LARGE((AL22:CT22),2),"")</f>
        <v/>
      </c>
      <c r="M22" s="1" t="str">
        <f>IFERROR(LARGE((AL22:CT22),3),"")</f>
        <v/>
      </c>
      <c r="N22" s="1" t="str">
        <f>IFERROR(LARGE((AL22:CT22),4),"")</f>
        <v/>
      </c>
      <c r="O22" s="46" t="str">
        <f>IFERROR(LARGE((AL22:CT22),5),"")</f>
        <v/>
      </c>
      <c r="P22" s="1"/>
      <c r="Q22" s="56"/>
      <c r="R22" s="57"/>
      <c r="T22" s="5">
        <f>IF(U21="","",1)</f>
        <v>1</v>
      </c>
      <c r="U22" s="126">
        <f>IF(U21="","",1)</f>
        <v>1</v>
      </c>
      <c r="V22" s="6">
        <f>IF(U21="","",1)</f>
        <v>1</v>
      </c>
      <c r="X22" s="60"/>
      <c r="Y22" s="46"/>
      <c r="Z22" s="76"/>
      <c r="AB22" s="82"/>
      <c r="AC22" s="45"/>
      <c r="AD22" s="60" t="s">
        <v>212</v>
      </c>
      <c r="AF22" s="45" t="s">
        <v>12</v>
      </c>
      <c r="AG22" s="1">
        <v>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117"/>
      <c r="CV22" s="60"/>
      <c r="CW22" s="46"/>
      <c r="CX22" s="88"/>
    </row>
    <row r="23" spans="2:102"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87"/>
      <c r="AG23" s="188" t="s">
        <v>212</v>
      </c>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2"/>
      <c r="CU23" s="118"/>
      <c r="CV23" s="146"/>
      <c r="CW23" s="97"/>
      <c r="CX23" s="105"/>
    </row>
    <row r="24" spans="2:102"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2"/>
      <c r="CU24" s="117"/>
      <c r="CV24" s="149"/>
      <c r="CW24" s="46"/>
      <c r="CX24" s="88"/>
    </row>
    <row r="25" spans="2:102" x14ac:dyDescent="0.35">
      <c r="B25" s="71"/>
      <c r="C25" s="327">
        <f>IF(AD25="Athlete Name","",AC25)</f>
        <v>3</v>
      </c>
      <c r="D25" s="47" t="str">
        <f t="shared" ref="D25:D84" si="9">IF(AD25="Athlete Name","",AD25)</f>
        <v>Sagen Maddalena</v>
      </c>
      <c r="E25" s="60"/>
      <c r="F25" s="1">
        <f>IF(COUNT(AL25:CT25)=0,"", COUNT(AL25:CT25))</f>
        <v>16</v>
      </c>
      <c r="G25" s="46">
        <f t="shared" ref="G25" si="10">_xlfn.IFS(F25="","",F25=1,1,F25=2,2,F25=3,3,F25=4,4,F25=5,5,F25&gt;5,5)</f>
        <v>5</v>
      </c>
      <c r="I25" s="61"/>
      <c r="J25" s="108" t="s">
        <v>7</v>
      </c>
      <c r="K25" s="45">
        <f>IFERROR(LARGE((AL25:CT25),1),"")</f>
        <v>633.20000000000005</v>
      </c>
      <c r="L25" s="1">
        <f>IFERROR(LARGE((AL25:CT25),2),"")</f>
        <v>632.70000000000005</v>
      </c>
      <c r="M25" s="1">
        <f>IFERROR(LARGE((AL25:CT25),3),"")</f>
        <v>632.29999999999995</v>
      </c>
      <c r="N25" s="1">
        <f>IFERROR(LARGE((AL25:CT25),4),"")</f>
        <v>632</v>
      </c>
      <c r="O25" s="46">
        <f>IFERROR(LARGE((AL25:CT25),5),"")</f>
        <v>631.9</v>
      </c>
      <c r="P25" s="1"/>
      <c r="Q25" s="56">
        <f t="shared" ref="Q25:Q84" si="11">IFERROR(AVERAGEIF(K25:O25,"&gt;0"),"")</f>
        <v>632.41999999999996</v>
      </c>
      <c r="R25" s="57" t="str">
        <f t="shared" ref="R25:R84" si="12">IF(SUM(AF26:AJ26,K26:O26)=0,"",SUM(AF26:AJ26,K26:O26))</f>
        <v/>
      </c>
      <c r="T25" s="5">
        <f t="shared" ref="T25" si="13">IF(U25="","",1)</f>
        <v>1</v>
      </c>
      <c r="U25" s="4">
        <f t="shared" ref="U25" si="14">IF(SUM(Q25:R25)=0,"",SUM(Q25:R25))</f>
        <v>632.41999999999996</v>
      </c>
      <c r="V25" s="6">
        <f t="shared" ref="V25" si="15">IF(U25="","",1)</f>
        <v>1</v>
      </c>
      <c r="X25" s="60" t="str">
        <f t="shared" si="5"/>
        <v>Sagen Maddalena</v>
      </c>
      <c r="Y25" s="46"/>
      <c r="Z25" s="76"/>
      <c r="AB25" s="82"/>
      <c r="AC25" s="45">
        <v>3</v>
      </c>
      <c r="AD25" s="60" t="s">
        <v>156</v>
      </c>
      <c r="AF25" s="45"/>
      <c r="AG25" s="1"/>
      <c r="AH25" s="1"/>
      <c r="AI25" s="1"/>
      <c r="AJ25" s="46"/>
      <c r="AK25" s="108"/>
      <c r="AL25" s="62" t="s">
        <v>7</v>
      </c>
      <c r="AM25" s="62" t="s">
        <v>7</v>
      </c>
      <c r="AN25" s="62" t="s">
        <v>7</v>
      </c>
      <c r="AO25" s="62" t="s">
        <v>7</v>
      </c>
      <c r="AP25" s="62" t="s">
        <v>7</v>
      </c>
      <c r="AQ25" s="62" t="s">
        <v>7</v>
      </c>
      <c r="AR25" s="62" t="s">
        <v>7</v>
      </c>
      <c r="AS25" s="62" t="s">
        <v>7</v>
      </c>
      <c r="AT25" s="62" t="s">
        <v>7</v>
      </c>
      <c r="AU25" s="62">
        <v>631.1</v>
      </c>
      <c r="AV25" s="62">
        <v>630.6</v>
      </c>
      <c r="AW25" s="62" t="s">
        <v>7</v>
      </c>
      <c r="AX25" s="62" t="s">
        <v>7</v>
      </c>
      <c r="AY25" s="62">
        <v>633.20000000000005</v>
      </c>
      <c r="AZ25" s="62" t="s">
        <v>7</v>
      </c>
      <c r="BA25" s="62">
        <v>629.70000000000005</v>
      </c>
      <c r="BB25" s="62" t="s">
        <v>7</v>
      </c>
      <c r="BC25" s="62" t="s">
        <v>7</v>
      </c>
      <c r="BD25" s="62" t="s">
        <v>7</v>
      </c>
      <c r="BE25" s="62" t="s">
        <v>7</v>
      </c>
      <c r="BF25" s="62" t="s">
        <v>7</v>
      </c>
      <c r="BG25" s="62" t="s">
        <v>7</v>
      </c>
      <c r="BH25" s="62" t="s">
        <v>7</v>
      </c>
      <c r="BI25" s="62" t="s">
        <v>7</v>
      </c>
      <c r="BJ25" s="62">
        <v>625.70000000000005</v>
      </c>
      <c r="BK25" s="62" t="s">
        <v>7</v>
      </c>
      <c r="BL25" s="62" t="s">
        <v>7</v>
      </c>
      <c r="BM25" s="62" t="s">
        <v>7</v>
      </c>
      <c r="BN25" s="62" t="s">
        <v>7</v>
      </c>
      <c r="BO25" s="62">
        <v>628.9</v>
      </c>
      <c r="BP25" s="62" t="s">
        <v>7</v>
      </c>
      <c r="BQ25" s="62" t="s">
        <v>7</v>
      </c>
      <c r="BR25" s="62" t="s">
        <v>7</v>
      </c>
      <c r="BS25" s="62" t="s">
        <v>7</v>
      </c>
      <c r="BT25" s="62">
        <v>632.70000000000005</v>
      </c>
      <c r="BU25" s="62">
        <v>630.20000000000005</v>
      </c>
      <c r="BV25" s="62">
        <v>630.4</v>
      </c>
      <c r="BW25" s="62">
        <v>632</v>
      </c>
      <c r="BX25" s="62" t="s">
        <v>7</v>
      </c>
      <c r="BY25" s="62" t="s">
        <v>7</v>
      </c>
      <c r="BZ25" s="62" t="s">
        <v>7</v>
      </c>
      <c r="CA25" s="62">
        <v>628.1</v>
      </c>
      <c r="CB25" s="62" t="s">
        <v>7</v>
      </c>
      <c r="CC25" s="62" t="s">
        <v>7</v>
      </c>
      <c r="CD25" s="62" t="s">
        <v>7</v>
      </c>
      <c r="CE25" s="62" t="s">
        <v>7</v>
      </c>
      <c r="CF25" s="62" t="s">
        <v>7</v>
      </c>
      <c r="CG25" s="62">
        <v>632.29999999999995</v>
      </c>
      <c r="CH25" s="62">
        <v>628.6</v>
      </c>
      <c r="CI25" s="62">
        <v>631.9</v>
      </c>
      <c r="CJ25" s="62" t="s">
        <v>7</v>
      </c>
      <c r="CK25" s="62">
        <v>630.9</v>
      </c>
      <c r="CL25" s="62">
        <v>626.79999999999995</v>
      </c>
      <c r="CM25" s="62" t="s">
        <v>7</v>
      </c>
      <c r="CN25" s="62" t="s">
        <v>7</v>
      </c>
      <c r="CO25" s="62" t="s">
        <v>7</v>
      </c>
      <c r="CP25" s="62" t="s">
        <v>7</v>
      </c>
      <c r="CQ25" s="62" t="s">
        <v>7</v>
      </c>
      <c r="CR25" s="62" t="s">
        <v>7</v>
      </c>
      <c r="CS25" s="62" t="s">
        <v>7</v>
      </c>
      <c r="CT25" s="62" t="s">
        <v>7</v>
      </c>
      <c r="CU25" s="117"/>
      <c r="CV25" s="60" t="str">
        <f>IF(AD25="Athlete Name","",AD25)</f>
        <v>Sagen Maddalena</v>
      </c>
      <c r="CW25" s="46">
        <v>3</v>
      </c>
      <c r="CX25" s="88"/>
    </row>
    <row r="26" spans="2:102" x14ac:dyDescent="0.35">
      <c r="B26" s="71"/>
      <c r="C26" s="327"/>
      <c r="D26" s="47"/>
      <c r="E26" s="60"/>
      <c r="G26" s="46"/>
      <c r="I26" s="61" t="str">
        <f>IF(SUM(AF26:AJ26)=0,"",SUM(AF26:AJ26))</f>
        <v/>
      </c>
      <c r="J26" s="108" t="s">
        <v>12</v>
      </c>
      <c r="K26" s="45" t="str">
        <f>IFERROR(LARGE((AL26:CT26),1),"")</f>
        <v/>
      </c>
      <c r="L26" s="1" t="str">
        <f>IFERROR(LARGE((AL26:CT26),2),"")</f>
        <v/>
      </c>
      <c r="M26" s="1" t="str">
        <f>IFERROR(LARGE((AL26:CT26),3),"")</f>
        <v/>
      </c>
      <c r="N26" s="1" t="str">
        <f>IFERROR(LARGE((AL26:CT26),4),"")</f>
        <v/>
      </c>
      <c r="O26" s="46" t="str">
        <f>IFERROR(LARGE((AL26:CT26),5),"")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117"/>
      <c r="CV26" s="60"/>
      <c r="CW26" s="46"/>
      <c r="CX26" s="88"/>
    </row>
    <row r="27" spans="2:102" s="39" customFormat="1" ht="8.5" customHeight="1" thickBot="1" x14ac:dyDescent="0.4">
      <c r="B27" s="102"/>
      <c r="C27" s="328"/>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297"/>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6"/>
      <c r="CU27" s="118"/>
      <c r="CV27" s="158"/>
      <c r="CW27" s="97"/>
      <c r="CX27" s="105"/>
    </row>
    <row r="28" spans="2:102" ht="8.5" customHeight="1" thickTop="1" x14ac:dyDescent="0.35">
      <c r="B28" s="71"/>
      <c r="C28" s="327"/>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5"/>
      <c r="CU28" s="117"/>
      <c r="CV28" s="134"/>
      <c r="CW28" s="46"/>
      <c r="CX28" s="88"/>
    </row>
    <row r="29" spans="2:102" x14ac:dyDescent="0.35">
      <c r="B29" s="71"/>
      <c r="C29" s="327">
        <f>IF(AD29="Athlete Name","",AC29)</f>
        <v>4</v>
      </c>
      <c r="D29" s="47" t="str">
        <f>AD29</f>
        <v>Sarah Beard</v>
      </c>
      <c r="E29" s="60"/>
      <c r="F29" s="1">
        <f>IF(COUNT(AL29:CT29)=0,"", COUNT(AL29:CT29))</f>
        <v>19</v>
      </c>
      <c r="G29" s="46">
        <f t="shared" ref="G29" si="25">_xlfn.IFS(F29="","",F29=1,1,F29=2,2,F29=3,3,F29=4,4,F29=5,5,F29&gt;5,5)</f>
        <v>5</v>
      </c>
      <c r="I29" s="61"/>
      <c r="J29" s="108" t="s">
        <v>7</v>
      </c>
      <c r="K29" s="45">
        <f>IFERROR(LARGE((AL29:CT29),1),"")</f>
        <v>632.70000000000005</v>
      </c>
      <c r="L29" s="1">
        <f>IFERROR(LARGE((AL29:CT29),2),"")</f>
        <v>629.4</v>
      </c>
      <c r="M29" s="1">
        <f>IFERROR(LARGE((AL29:CT29),3),"")</f>
        <v>628.70000000000005</v>
      </c>
      <c r="N29" s="1">
        <f>IFERROR(LARGE((AL29:CT29),4),"")</f>
        <v>627.20000000000005</v>
      </c>
      <c r="O29" s="46">
        <f>IFERROR(LARGE((AL29:CT29),5),"")</f>
        <v>627.1</v>
      </c>
      <c r="P29" s="1"/>
      <c r="Q29" s="56">
        <f t="shared" si="11"/>
        <v>629.02</v>
      </c>
      <c r="R29" s="57" t="str">
        <f t="shared" si="12"/>
        <v/>
      </c>
      <c r="T29" s="5">
        <f t="shared" ref="T29" si="26">IF(U29="","",1)</f>
        <v>1</v>
      </c>
      <c r="U29" s="4">
        <f t="shared" ref="U29" si="27">IF(SUM(Q29:R29)=0,"",SUM(Q29:R29))</f>
        <v>629.02</v>
      </c>
      <c r="V29" s="6">
        <f t="shared" ref="V29" si="28">IF(U29="","",1)</f>
        <v>1</v>
      </c>
      <c r="X29" s="60" t="str">
        <f t="shared" si="5"/>
        <v>Sarah Beard</v>
      </c>
      <c r="Y29" s="46"/>
      <c r="Z29" s="76"/>
      <c r="AB29" s="82"/>
      <c r="AC29" s="45">
        <v>4</v>
      </c>
      <c r="AD29" s="60" t="s">
        <v>157</v>
      </c>
      <c r="AF29" s="45"/>
      <c r="AG29" s="1"/>
      <c r="AH29" s="1"/>
      <c r="AI29" s="1"/>
      <c r="AJ29" s="46"/>
      <c r="AK29" s="108"/>
      <c r="AL29" s="62" t="s">
        <v>7</v>
      </c>
      <c r="AM29" s="62">
        <v>622.9</v>
      </c>
      <c r="AN29" s="62">
        <v>626.6</v>
      </c>
      <c r="AO29" s="62">
        <v>619.6</v>
      </c>
      <c r="AP29" s="62">
        <v>624.9</v>
      </c>
      <c r="AQ29" s="62" t="s">
        <v>7</v>
      </c>
      <c r="AR29" s="62" t="s">
        <v>7</v>
      </c>
      <c r="AS29" s="62" t="s">
        <v>7</v>
      </c>
      <c r="AT29" s="62" t="s">
        <v>7</v>
      </c>
      <c r="AU29" s="62" t="s">
        <v>7</v>
      </c>
      <c r="AV29" s="62" t="s">
        <v>7</v>
      </c>
      <c r="AW29" s="62" t="s">
        <v>7</v>
      </c>
      <c r="AX29" s="62" t="s">
        <v>7</v>
      </c>
      <c r="AY29" s="62" t="s">
        <v>7</v>
      </c>
      <c r="AZ29" s="62">
        <v>621.79999999999995</v>
      </c>
      <c r="BA29" s="62" t="s">
        <v>7</v>
      </c>
      <c r="BB29" s="62" t="s">
        <v>7</v>
      </c>
      <c r="BC29" s="62" t="s">
        <v>7</v>
      </c>
      <c r="BD29" s="62" t="s">
        <v>7</v>
      </c>
      <c r="BE29" s="62" t="s">
        <v>7</v>
      </c>
      <c r="BF29" s="62" t="s">
        <v>7</v>
      </c>
      <c r="BG29" s="62" t="s">
        <v>7</v>
      </c>
      <c r="BH29" s="62" t="s">
        <v>7</v>
      </c>
      <c r="BI29" s="62" t="s">
        <v>7</v>
      </c>
      <c r="BJ29" s="62" t="s">
        <v>7</v>
      </c>
      <c r="BK29" s="62">
        <v>626.20000000000005</v>
      </c>
      <c r="BL29" s="62" t="s">
        <v>7</v>
      </c>
      <c r="BM29" s="62">
        <v>629.4</v>
      </c>
      <c r="BN29" s="62">
        <v>624.1</v>
      </c>
      <c r="BO29" s="62" t="s">
        <v>7</v>
      </c>
      <c r="BP29" s="62">
        <v>624.6</v>
      </c>
      <c r="BQ29" s="62" t="s">
        <v>7</v>
      </c>
      <c r="BR29" s="62" t="s">
        <v>7</v>
      </c>
      <c r="BS29" s="62" t="s">
        <v>7</v>
      </c>
      <c r="BT29" s="62">
        <v>627.1</v>
      </c>
      <c r="BU29" s="62">
        <v>626.6</v>
      </c>
      <c r="BV29" s="62">
        <v>628.70000000000005</v>
      </c>
      <c r="BW29" s="62">
        <v>627.20000000000005</v>
      </c>
      <c r="BX29" s="62" t="s">
        <v>7</v>
      </c>
      <c r="BY29" s="62" t="s">
        <v>7</v>
      </c>
      <c r="BZ29" s="62" t="s">
        <v>7</v>
      </c>
      <c r="CA29" s="62" t="s">
        <v>7</v>
      </c>
      <c r="CB29" s="62" t="s">
        <v>7</v>
      </c>
      <c r="CC29" s="62" t="s">
        <v>7</v>
      </c>
      <c r="CD29" s="62" t="s">
        <v>7</v>
      </c>
      <c r="CE29" s="62" t="s">
        <v>7</v>
      </c>
      <c r="CF29" s="62" t="s">
        <v>7</v>
      </c>
      <c r="CG29" s="62">
        <v>625.6</v>
      </c>
      <c r="CH29" s="62">
        <v>623.1</v>
      </c>
      <c r="CI29" s="62" t="s">
        <v>7</v>
      </c>
      <c r="CJ29" s="62">
        <v>625.6</v>
      </c>
      <c r="CK29" s="62">
        <v>632.70000000000005</v>
      </c>
      <c r="CL29" s="62">
        <v>624.79999999999995</v>
      </c>
      <c r="CM29" s="62">
        <v>623.1</v>
      </c>
      <c r="CN29" s="62" t="s">
        <v>7</v>
      </c>
      <c r="CO29" s="62" t="s">
        <v>7</v>
      </c>
      <c r="CP29" s="62" t="s">
        <v>7</v>
      </c>
      <c r="CQ29" s="62" t="s">
        <v>7</v>
      </c>
      <c r="CR29" s="62" t="s">
        <v>7</v>
      </c>
      <c r="CS29" s="62" t="s">
        <v>7</v>
      </c>
      <c r="CT29" s="62" t="s">
        <v>7</v>
      </c>
      <c r="CU29" s="117"/>
      <c r="CV29" s="60" t="str">
        <f>IF(AD29="Athlete Name","",AD29)</f>
        <v>Sarah Beard</v>
      </c>
      <c r="CW29" s="46">
        <v>4</v>
      </c>
      <c r="CX29" s="88"/>
    </row>
    <row r="30" spans="2:102" x14ac:dyDescent="0.35">
      <c r="B30" s="71"/>
      <c r="C30" s="327"/>
      <c r="D30" s="47"/>
      <c r="E30" s="60"/>
      <c r="G30" s="46"/>
      <c r="I30" s="61" t="str">
        <f>IF(SUM(AF30:AJ30)=0,"",SUM(AF30:AJ30))</f>
        <v/>
      </c>
      <c r="J30" s="108" t="s">
        <v>12</v>
      </c>
      <c r="K30" s="45" t="str">
        <f>IFERROR(LARGE((AL30:CT30),1),"")</f>
        <v/>
      </c>
      <c r="L30" s="1" t="str">
        <f>IFERROR(LARGE((AL30:CT30),2),"")</f>
        <v/>
      </c>
      <c r="M30" s="1" t="str">
        <f>IFERROR(LARGE((AL30:CT30),3),"")</f>
        <v/>
      </c>
      <c r="N30" s="1" t="str">
        <f>IFERROR(LARGE((AL30:CT30),4),"")</f>
        <v/>
      </c>
      <c r="O30" s="46" t="str">
        <f>IFERROR(LARGE((AL30:CT30),5),"")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117"/>
      <c r="CV30" s="60"/>
      <c r="CW30" s="46"/>
      <c r="CX30" s="88"/>
    </row>
    <row r="31" spans="2:102"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2"/>
      <c r="CU31" s="118"/>
      <c r="CV31" s="146"/>
      <c r="CW31" s="97"/>
      <c r="CX31" s="105"/>
    </row>
    <row r="32" spans="2:102"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2"/>
      <c r="CU32" s="117"/>
      <c r="CV32" s="149"/>
      <c r="CW32" s="46"/>
      <c r="CX32" s="88"/>
    </row>
    <row r="33" spans="2:102" x14ac:dyDescent="0.35">
      <c r="B33" s="71"/>
      <c r="C33" s="327">
        <f>IF(AD33="Athlete Name","",AC33)</f>
        <v>5</v>
      </c>
      <c r="D33" s="47" t="str">
        <f t="shared" si="9"/>
        <v>Ginny Thrasher</v>
      </c>
      <c r="E33" s="60"/>
      <c r="F33" s="1">
        <f>IF(COUNT(AL33:CT33)=0,"", COUNT(AL33:CT33))</f>
        <v>16</v>
      </c>
      <c r="G33" s="46">
        <f t="shared" ref="G33" si="38">_xlfn.IFS(F33="","",F33=1,1,F33=2,2,F33=3,3,F33=4,4,F33=5,5,F33&gt;5,5)</f>
        <v>5</v>
      </c>
      <c r="I33" s="61"/>
      <c r="J33" s="108" t="s">
        <v>7</v>
      </c>
      <c r="K33" s="45">
        <f>IFERROR(LARGE((AL33:CT33),1),"")</f>
        <v>629.5</v>
      </c>
      <c r="L33" s="1">
        <f>IFERROR(LARGE((AL33:CT33),2),"")</f>
        <v>628.79999999999995</v>
      </c>
      <c r="M33" s="1">
        <f>IFERROR(LARGE((AL33:CT33),3),"")</f>
        <v>627.6</v>
      </c>
      <c r="N33" s="1">
        <f>IFERROR(LARGE((AL33:CT33),4),"")</f>
        <v>627</v>
      </c>
      <c r="O33" s="46">
        <f>IFERROR(LARGE((AL33:CT33),5),"")</f>
        <v>626.6</v>
      </c>
      <c r="P33" s="1"/>
      <c r="Q33" s="56">
        <f t="shared" si="11"/>
        <v>627.9</v>
      </c>
      <c r="R33" s="57" t="str">
        <f t="shared" si="12"/>
        <v/>
      </c>
      <c r="T33" s="5">
        <f t="shared" ref="T33" si="39">IF(U33="","",1)</f>
        <v>1</v>
      </c>
      <c r="U33" s="4">
        <f t="shared" ref="U33" si="40">IF(SUM(Q33:R33)=0,"",SUM(Q33:R33))</f>
        <v>627.9</v>
      </c>
      <c r="V33" s="6">
        <f t="shared" ref="V33" si="41">IF(U33="","",1)</f>
        <v>1</v>
      </c>
      <c r="X33" s="60" t="str">
        <f t="shared" si="5"/>
        <v>Ginny Thrasher</v>
      </c>
      <c r="Y33" s="46"/>
      <c r="Z33" s="76"/>
      <c r="AB33" s="82"/>
      <c r="AC33" s="45">
        <v>5</v>
      </c>
      <c r="AD33" s="60" t="s">
        <v>158</v>
      </c>
      <c r="AF33" s="45"/>
      <c r="AG33" s="1"/>
      <c r="AH33" s="1"/>
      <c r="AI33" s="1"/>
      <c r="AJ33" s="46"/>
      <c r="AK33" s="108"/>
      <c r="AL33" s="62" t="s">
        <v>7</v>
      </c>
      <c r="AM33" s="62">
        <v>619.79999999999995</v>
      </c>
      <c r="AN33" s="62">
        <v>623.29999999999995</v>
      </c>
      <c r="AO33" s="62">
        <v>615.4</v>
      </c>
      <c r="AP33" s="62">
        <v>629.5</v>
      </c>
      <c r="AQ33" s="62" t="s">
        <v>7</v>
      </c>
      <c r="AR33" s="62" t="s">
        <v>7</v>
      </c>
      <c r="AS33" s="62">
        <v>624.20000000000005</v>
      </c>
      <c r="AT33" s="62">
        <v>624.6</v>
      </c>
      <c r="AU33" s="62">
        <v>626.6</v>
      </c>
      <c r="AV33" s="62">
        <v>626.1</v>
      </c>
      <c r="AW33" s="62">
        <v>618</v>
      </c>
      <c r="AX33" s="62" t="s">
        <v>7</v>
      </c>
      <c r="AY33" s="62" t="s">
        <v>7</v>
      </c>
      <c r="AZ33" s="62">
        <v>624.20000000000005</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62" t="s">
        <v>7</v>
      </c>
      <c r="BT33" s="62">
        <v>623.6</v>
      </c>
      <c r="BU33" s="62">
        <v>625.5</v>
      </c>
      <c r="BV33" s="62" t="s">
        <v>7</v>
      </c>
      <c r="BW33" s="62" t="s">
        <v>7</v>
      </c>
      <c r="BX33" s="62" t="s">
        <v>7</v>
      </c>
      <c r="BY33" s="62" t="s">
        <v>7</v>
      </c>
      <c r="BZ33" s="62" t="s">
        <v>7</v>
      </c>
      <c r="CA33" s="62" t="s">
        <v>7</v>
      </c>
      <c r="CB33" s="62">
        <v>628.79999999999995</v>
      </c>
      <c r="CC33" s="62" t="s">
        <v>7</v>
      </c>
      <c r="CD33" s="62" t="s">
        <v>7</v>
      </c>
      <c r="CE33" s="62" t="s">
        <v>7</v>
      </c>
      <c r="CF33" s="62" t="s">
        <v>7</v>
      </c>
      <c r="CG33" s="62">
        <v>623.79999999999995</v>
      </c>
      <c r="CH33" s="62">
        <v>627.6</v>
      </c>
      <c r="CI33" s="62" t="s">
        <v>7</v>
      </c>
      <c r="CJ33" s="62" t="s">
        <v>7</v>
      </c>
      <c r="CK33" s="62" t="s">
        <v>7</v>
      </c>
      <c r="CL33" s="62" t="s">
        <v>7</v>
      </c>
      <c r="CM33" s="62">
        <v>627</v>
      </c>
      <c r="CN33" s="62" t="s">
        <v>7</v>
      </c>
      <c r="CO33" s="62" t="s">
        <v>7</v>
      </c>
      <c r="CP33" s="62" t="s">
        <v>7</v>
      </c>
      <c r="CQ33" s="62" t="s">
        <v>7</v>
      </c>
      <c r="CR33" s="62" t="s">
        <v>7</v>
      </c>
      <c r="CS33" s="62" t="s">
        <v>7</v>
      </c>
      <c r="CT33" s="62" t="s">
        <v>7</v>
      </c>
      <c r="CU33" s="117"/>
      <c r="CV33" s="60" t="str">
        <f>IF(AD33="Athlete Name","",AD33)</f>
        <v>Ginny Thrasher</v>
      </c>
      <c r="CW33" s="46">
        <v>5</v>
      </c>
      <c r="CX33" s="88"/>
    </row>
    <row r="34" spans="2:102" x14ac:dyDescent="0.35">
      <c r="B34" s="71"/>
      <c r="C34" s="327"/>
      <c r="D34" s="47"/>
      <c r="E34" s="60"/>
      <c r="G34" s="46"/>
      <c r="I34" s="61" t="str">
        <f>IF(SUM(AF34:AJ34)=0,"",SUM(AF34:AJ34))</f>
        <v/>
      </c>
      <c r="J34" s="108" t="s">
        <v>12</v>
      </c>
      <c r="K34" s="45" t="str">
        <f>IFERROR(LARGE((AL34:CT34),1),"")</f>
        <v/>
      </c>
      <c r="L34" s="1" t="str">
        <f>IFERROR(LARGE((AL34:CT34),2),"")</f>
        <v/>
      </c>
      <c r="M34" s="1" t="str">
        <f>IFERROR(LARGE((AL34:CT34),3),"")</f>
        <v/>
      </c>
      <c r="N34" s="1" t="str">
        <f>IFERROR(LARGE((AL34:CT34),4),"")</f>
        <v/>
      </c>
      <c r="O34" s="46" t="str">
        <f>IFERROR(LARGE((AL34:CT34),5),"")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117"/>
      <c r="CV34" s="60"/>
      <c r="CW34" s="46"/>
      <c r="CX34" s="88"/>
    </row>
    <row r="35" spans="2:102"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6"/>
      <c r="CU35" s="118"/>
      <c r="CV35" s="158"/>
      <c r="CW35" s="97"/>
      <c r="CX35" s="105"/>
    </row>
    <row r="36" spans="2:102"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5"/>
      <c r="CU36" s="117"/>
      <c r="CV36" s="134"/>
      <c r="CW36" s="46"/>
      <c r="CX36" s="88"/>
    </row>
    <row r="37" spans="2:102" x14ac:dyDescent="0.35">
      <c r="B37" s="71"/>
      <c r="C37" s="327">
        <f>IF(AD37="Athlete Name","",AC37)</f>
        <v>6</v>
      </c>
      <c r="D37" s="47" t="str">
        <f t="shared" si="9"/>
        <v>Natalie Perrin</v>
      </c>
      <c r="E37" s="60"/>
      <c r="F37" s="1">
        <f>IF(COUNT(AL37:CT37)=0,"", COUNT(AL37:CT37))</f>
        <v>5</v>
      </c>
      <c r="G37" s="46">
        <f t="shared" ref="G37" si="51">_xlfn.IFS(F37="","",F37=1,1,F37=2,2,F37=3,3,F37=4,4,F37=5,5,F37&gt;5,5)</f>
        <v>5</v>
      </c>
      <c r="I37" s="61"/>
      <c r="J37" s="108" t="s">
        <v>7</v>
      </c>
      <c r="K37" s="45">
        <f>IFERROR(LARGE((AL37:CT37),1),"")</f>
        <v>626.20000000000005</v>
      </c>
      <c r="L37" s="1">
        <f>IFERROR(LARGE((AL37:CT37),2),"")</f>
        <v>623.29999999999995</v>
      </c>
      <c r="M37" s="1">
        <f>IFERROR(LARGE((AL37:CT37),3),"")</f>
        <v>621.4</v>
      </c>
      <c r="N37" s="1">
        <f>IFERROR(LARGE((AL37:CT37),4),"")</f>
        <v>617.4</v>
      </c>
      <c r="O37" s="46">
        <f>IFERROR(LARGE((AL37:CT37),5),"")</f>
        <v>615.9</v>
      </c>
      <c r="P37" s="1"/>
      <c r="Q37" s="56">
        <f t="shared" si="11"/>
        <v>620.84</v>
      </c>
      <c r="R37" s="57" t="str">
        <f t="shared" si="12"/>
        <v/>
      </c>
      <c r="T37" s="5">
        <f t="shared" ref="T37" si="52">IF(U37="","",1)</f>
        <v>1</v>
      </c>
      <c r="U37" s="4">
        <f t="shared" ref="U37" si="53">IF(SUM(Q37:R37)=0,"",SUM(Q37:R37))</f>
        <v>620.84</v>
      </c>
      <c r="V37" s="6">
        <f t="shared" ref="V37" si="54">IF(U37="","",1)</f>
        <v>1</v>
      </c>
      <c r="X37" s="60" t="str">
        <f t="shared" si="5"/>
        <v>Natalie Perrin</v>
      </c>
      <c r="Y37" s="46"/>
      <c r="Z37" s="76"/>
      <c r="AB37" s="82"/>
      <c r="AC37" s="45">
        <v>6</v>
      </c>
      <c r="AD37" s="60" t="s">
        <v>159</v>
      </c>
      <c r="AF37" s="45"/>
      <c r="AG37" s="1"/>
      <c r="AH37" s="1"/>
      <c r="AI37" s="1"/>
      <c r="AJ37" s="46"/>
      <c r="AK37" s="108"/>
      <c r="AL37" s="62" t="s">
        <v>7</v>
      </c>
      <c r="AM37" s="62">
        <v>621.4</v>
      </c>
      <c r="AN37" s="62">
        <v>615.9</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v>617.4</v>
      </c>
      <c r="BC37" s="62" t="s">
        <v>7</v>
      </c>
      <c r="BD37" s="62" t="s">
        <v>7</v>
      </c>
      <c r="BE37" s="62" t="s">
        <v>7</v>
      </c>
      <c r="BF37" s="62" t="s">
        <v>7</v>
      </c>
      <c r="BG37" s="62" t="s">
        <v>7</v>
      </c>
      <c r="BH37" s="62">
        <v>626.20000000000005</v>
      </c>
      <c r="BI37" s="62">
        <v>623.29999999999995</v>
      </c>
      <c r="BJ37" s="62" t="s">
        <v>7</v>
      </c>
      <c r="BK37" s="62" t="s">
        <v>7</v>
      </c>
      <c r="BL37" s="62" t="s">
        <v>7</v>
      </c>
      <c r="BM37" s="62" t="s">
        <v>7</v>
      </c>
      <c r="BN37" s="62" t="s">
        <v>7</v>
      </c>
      <c r="BO37" s="62" t="s">
        <v>7</v>
      </c>
      <c r="BP37" s="62" t="s">
        <v>7</v>
      </c>
      <c r="BQ37" s="62" t="s">
        <v>7</v>
      </c>
      <c r="BR37" s="62" t="s">
        <v>7</v>
      </c>
      <c r="BS37" s="62" t="s">
        <v>7</v>
      </c>
      <c r="BT37" s="62" t="s">
        <v>7</v>
      </c>
      <c r="BU37" s="62" t="s">
        <v>7</v>
      </c>
      <c r="BV37" s="62" t="s">
        <v>7</v>
      </c>
      <c r="BW37" s="62" t="s">
        <v>7</v>
      </c>
      <c r="BX37" s="62" t="s">
        <v>7</v>
      </c>
      <c r="BY37" s="62" t="s">
        <v>7</v>
      </c>
      <c r="BZ37" s="62" t="s">
        <v>7</v>
      </c>
      <c r="CA37" s="62" t="s">
        <v>7</v>
      </c>
      <c r="CB37" s="62" t="s">
        <v>7</v>
      </c>
      <c r="CC37" s="62" t="s">
        <v>7</v>
      </c>
      <c r="CD37" s="62" t="s">
        <v>7</v>
      </c>
      <c r="CE37" s="62" t="s">
        <v>7</v>
      </c>
      <c r="CF37" s="62" t="s">
        <v>7</v>
      </c>
      <c r="CG37" s="62" t="s">
        <v>7</v>
      </c>
      <c r="CH37" s="62" t="s">
        <v>7</v>
      </c>
      <c r="CI37" s="62" t="s">
        <v>7</v>
      </c>
      <c r="CJ37" s="62" t="s">
        <v>7</v>
      </c>
      <c r="CK37" s="62" t="s">
        <v>7</v>
      </c>
      <c r="CL37" s="62" t="s">
        <v>7</v>
      </c>
      <c r="CM37" s="62" t="s">
        <v>7</v>
      </c>
      <c r="CN37" s="62" t="s">
        <v>7</v>
      </c>
      <c r="CO37" s="62" t="s">
        <v>7</v>
      </c>
      <c r="CP37" s="62" t="s">
        <v>7</v>
      </c>
      <c r="CQ37" s="62" t="s">
        <v>7</v>
      </c>
      <c r="CR37" s="62" t="s">
        <v>7</v>
      </c>
      <c r="CS37" s="62" t="s">
        <v>7</v>
      </c>
      <c r="CT37" s="62" t="s">
        <v>7</v>
      </c>
      <c r="CU37" s="117"/>
      <c r="CV37" s="60" t="str">
        <f>IF(AD37="Athlete Name","",AD37)</f>
        <v>Natalie Perrin</v>
      </c>
      <c r="CW37" s="46">
        <v>6</v>
      </c>
      <c r="CX37" s="88"/>
    </row>
    <row r="38" spans="2:102" x14ac:dyDescent="0.35">
      <c r="B38" s="71"/>
      <c r="C38" s="327"/>
      <c r="D38" s="47"/>
      <c r="E38" s="60"/>
      <c r="G38" s="46"/>
      <c r="I38" s="61" t="str">
        <f>IF(SUM(AF38:AJ38)=0,"",SUM(AF38:AJ38))</f>
        <v/>
      </c>
      <c r="J38" s="108" t="s">
        <v>12</v>
      </c>
      <c r="K38" s="45" t="str">
        <f>IFERROR(LARGE((AL38:CT38),1),"")</f>
        <v/>
      </c>
      <c r="L38" s="1" t="str">
        <f>IFERROR(LARGE((AL38:CT38),2),"")</f>
        <v/>
      </c>
      <c r="M38" s="1" t="str">
        <f>IFERROR(LARGE((AL38:CT38),3),"")</f>
        <v/>
      </c>
      <c r="N38" s="1" t="str">
        <f>IFERROR(LARGE((AL38:CT38),4),"")</f>
        <v/>
      </c>
      <c r="O38" s="46" t="str">
        <f>IFERROR(LARGE((AL38:CT38),5),"")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117"/>
      <c r="CV38" s="60"/>
      <c r="CW38" s="46"/>
      <c r="CX38" s="88"/>
    </row>
    <row r="39" spans="2:102"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2"/>
      <c r="CU39" s="118"/>
      <c r="CV39" s="146"/>
      <c r="CW39" s="97"/>
      <c r="CX39" s="105"/>
    </row>
    <row r="40" spans="2:102"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2"/>
      <c r="CU40" s="117"/>
      <c r="CV40" s="149"/>
      <c r="CW40" s="46"/>
      <c r="CX40" s="88"/>
    </row>
    <row r="41" spans="2:102" x14ac:dyDescent="0.35">
      <c r="B41" s="71"/>
      <c r="C41" s="327">
        <f>IF(AD41="Athlete Name","",AC41)</f>
        <v>7</v>
      </c>
      <c r="D41" s="47" t="str">
        <f t="shared" si="9"/>
        <v>Katie Zaun</v>
      </c>
      <c r="E41" s="60"/>
      <c r="F41" s="1">
        <f>IF(COUNT(AL41:CT41)=0,"", COUNT(AL41:CT41))</f>
        <v>10</v>
      </c>
      <c r="G41" s="46">
        <f t="shared" ref="G41" si="64">_xlfn.IFS(F41="","",F41=1,1,F41=2,2,F41=3,3,F41=4,4,F41=5,5,F41&gt;5,5)</f>
        <v>5</v>
      </c>
      <c r="I41" s="61"/>
      <c r="J41" s="108" t="s">
        <v>7</v>
      </c>
      <c r="K41" s="45">
        <f>IFERROR(LARGE((AL41:CT41),1),"")</f>
        <v>628.5</v>
      </c>
      <c r="L41" s="1">
        <f>IFERROR(LARGE((AL41:CT41),2),"")</f>
        <v>627.9</v>
      </c>
      <c r="M41" s="1">
        <f>IFERROR(LARGE((AL41:CT41),3),"")</f>
        <v>627</v>
      </c>
      <c r="N41" s="1">
        <f>IFERROR(LARGE((AL41:CT41),4),"")</f>
        <v>626.79999999999995</v>
      </c>
      <c r="O41" s="46">
        <f>IFERROR(LARGE((AL41:CT41),5),"")</f>
        <v>626</v>
      </c>
      <c r="P41" s="1"/>
      <c r="Q41" s="56">
        <f t="shared" si="11"/>
        <v>627.24</v>
      </c>
      <c r="R41" s="57" t="str">
        <f t="shared" si="12"/>
        <v/>
      </c>
      <c r="T41" s="5">
        <f t="shared" ref="T41" si="65">IF(U41="","",1)</f>
        <v>1</v>
      </c>
      <c r="U41" s="4">
        <f t="shared" ref="U41" si="66">IF(SUM(Q41:R41)=0,"",SUM(Q41:R41))</f>
        <v>627.24</v>
      </c>
      <c r="V41" s="6">
        <f t="shared" ref="V41" si="67">IF(U41="","",1)</f>
        <v>1</v>
      </c>
      <c r="X41" s="60" t="str">
        <f t="shared" si="5"/>
        <v>Katie Zaun</v>
      </c>
      <c r="Y41" s="46"/>
      <c r="Z41" s="76"/>
      <c r="AB41" s="82"/>
      <c r="AC41" s="45">
        <v>7</v>
      </c>
      <c r="AD41" s="60" t="s">
        <v>160</v>
      </c>
      <c r="AF41" s="45"/>
      <c r="AG41" s="1"/>
      <c r="AH41" s="1"/>
      <c r="AI41" s="1"/>
      <c r="AJ41" s="46"/>
      <c r="AK41" s="108"/>
      <c r="AL41" s="62" t="s">
        <v>7</v>
      </c>
      <c r="AM41" s="62">
        <v>624.4</v>
      </c>
      <c r="AN41" s="62">
        <v>622.70000000000005</v>
      </c>
      <c r="AO41" s="62" t="s">
        <v>7</v>
      </c>
      <c r="AP41" s="62" t="s">
        <v>7</v>
      </c>
      <c r="AQ41" s="62" t="s">
        <v>7</v>
      </c>
      <c r="AR41" s="62" t="s">
        <v>7</v>
      </c>
      <c r="AS41" s="62" t="s">
        <v>7</v>
      </c>
      <c r="AT41" s="62" t="s">
        <v>7</v>
      </c>
      <c r="AU41" s="62" t="s">
        <v>7</v>
      </c>
      <c r="AV41" s="62" t="s">
        <v>7</v>
      </c>
      <c r="AW41" s="62" t="s">
        <v>7</v>
      </c>
      <c r="AX41" s="62">
        <v>626</v>
      </c>
      <c r="AY41" s="62" t="s">
        <v>7</v>
      </c>
      <c r="AZ41" s="62" t="s">
        <v>7</v>
      </c>
      <c r="BA41" s="62" t="s">
        <v>7</v>
      </c>
      <c r="BB41" s="62" t="s">
        <v>7</v>
      </c>
      <c r="BC41" s="62" t="s">
        <v>7</v>
      </c>
      <c r="BD41" s="62" t="s">
        <v>7</v>
      </c>
      <c r="BE41" s="62" t="s">
        <v>7</v>
      </c>
      <c r="BF41" s="62" t="s">
        <v>7</v>
      </c>
      <c r="BG41" s="62" t="s">
        <v>7</v>
      </c>
      <c r="BH41" s="62">
        <v>625.29999999999995</v>
      </c>
      <c r="BI41" s="62">
        <v>627.9</v>
      </c>
      <c r="BJ41" s="62" t="s">
        <v>7</v>
      </c>
      <c r="BK41" s="62" t="s">
        <v>7</v>
      </c>
      <c r="BL41" s="62" t="s">
        <v>7</v>
      </c>
      <c r="BM41" s="62" t="s">
        <v>7</v>
      </c>
      <c r="BN41" s="62" t="s">
        <v>7</v>
      </c>
      <c r="BO41" s="62" t="s">
        <v>7</v>
      </c>
      <c r="BP41" s="62" t="s">
        <v>7</v>
      </c>
      <c r="BQ41" s="62" t="s">
        <v>7</v>
      </c>
      <c r="BR41" s="62" t="s">
        <v>7</v>
      </c>
      <c r="BS41" s="62" t="s">
        <v>7</v>
      </c>
      <c r="BT41" s="62">
        <v>625.70000000000005</v>
      </c>
      <c r="BU41" s="62">
        <v>626.79999999999995</v>
      </c>
      <c r="BV41" s="62" t="s">
        <v>7</v>
      </c>
      <c r="BW41" s="62" t="s">
        <v>7</v>
      </c>
      <c r="BX41" s="62" t="s">
        <v>7</v>
      </c>
      <c r="BY41" s="62" t="s">
        <v>7</v>
      </c>
      <c r="BZ41" s="62">
        <v>624</v>
      </c>
      <c r="CA41" s="62" t="s">
        <v>7</v>
      </c>
      <c r="CB41" s="62" t="s">
        <v>7</v>
      </c>
      <c r="CC41" s="62" t="s">
        <v>7</v>
      </c>
      <c r="CD41" s="62" t="s">
        <v>7</v>
      </c>
      <c r="CE41" s="62" t="s">
        <v>7</v>
      </c>
      <c r="CF41" s="62" t="s">
        <v>7</v>
      </c>
      <c r="CG41" s="62">
        <v>627</v>
      </c>
      <c r="CH41" s="62">
        <v>628.5</v>
      </c>
      <c r="CI41" s="62" t="s">
        <v>7</v>
      </c>
      <c r="CJ41" s="62" t="s">
        <v>7</v>
      </c>
      <c r="CK41" s="62" t="s">
        <v>7</v>
      </c>
      <c r="CL41" s="62" t="s">
        <v>7</v>
      </c>
      <c r="CM41" s="62" t="s">
        <v>7</v>
      </c>
      <c r="CN41" s="62" t="s">
        <v>7</v>
      </c>
      <c r="CO41" s="62" t="s">
        <v>7</v>
      </c>
      <c r="CP41" s="62" t="s">
        <v>7</v>
      </c>
      <c r="CQ41" s="62" t="s">
        <v>7</v>
      </c>
      <c r="CR41" s="62" t="s">
        <v>7</v>
      </c>
      <c r="CS41" s="62" t="s">
        <v>7</v>
      </c>
      <c r="CT41" s="62" t="s">
        <v>7</v>
      </c>
      <c r="CU41" s="117"/>
      <c r="CV41" s="60" t="str">
        <f>IF(AD41="Athlete Name","",AD41)</f>
        <v>Katie Zaun</v>
      </c>
      <c r="CW41" s="46">
        <v>7</v>
      </c>
      <c r="CX41" s="88"/>
    </row>
    <row r="42" spans="2:102" x14ac:dyDescent="0.35">
      <c r="B42" s="71"/>
      <c r="C42" s="327"/>
      <c r="D42" s="47"/>
      <c r="E42" s="60"/>
      <c r="G42" s="46"/>
      <c r="I42" s="61" t="str">
        <f>IF(SUM(AF42:AJ42)=0,"",SUM(AF42:AJ42))</f>
        <v/>
      </c>
      <c r="J42" s="108" t="s">
        <v>12</v>
      </c>
      <c r="K42" s="45" t="str">
        <f>IFERROR(LARGE((AL42:CT42),1),"")</f>
        <v/>
      </c>
      <c r="L42" s="1" t="str">
        <f>IFERROR(LARGE((AL42:CT42),2),"")</f>
        <v/>
      </c>
      <c r="M42" s="1" t="str">
        <f>IFERROR(LARGE((AL42:CT42),3),"")</f>
        <v/>
      </c>
      <c r="N42" s="1" t="str">
        <f>IFERROR(LARGE((AL42:CT42),4),"")</f>
        <v/>
      </c>
      <c r="O42" s="46" t="str">
        <f>IFERROR(LARGE((AL42:CT42),5),"")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117"/>
      <c r="CV42" s="60"/>
      <c r="CW42" s="46"/>
      <c r="CX42" s="88"/>
    </row>
    <row r="43" spans="2:102"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6"/>
      <c r="CU43" s="118"/>
      <c r="CV43" s="158"/>
      <c r="CW43" s="97"/>
      <c r="CX43" s="105"/>
    </row>
    <row r="44" spans="2:102"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5"/>
      <c r="CU44" s="117"/>
      <c r="CV44" s="134"/>
      <c r="CW44" s="46"/>
      <c r="CX44" s="88"/>
    </row>
    <row r="45" spans="2:102" x14ac:dyDescent="0.35">
      <c r="B45" s="71"/>
      <c r="C45" s="327">
        <f>IF(AD45="Athlete Name","",AC45)</f>
        <v>8</v>
      </c>
      <c r="D45" s="47" t="str">
        <f>AD45</f>
        <v>Stephanie Allan</v>
      </c>
      <c r="E45" s="60"/>
      <c r="F45" s="1">
        <f>IF(COUNT(AL45:CT45)=0,"", COUNT(AL45:CT45))</f>
        <v>10</v>
      </c>
      <c r="G45" s="46">
        <f t="shared" ref="G45" si="77">_xlfn.IFS(F45="","",F45=1,1,F45=2,2,F45=3,3,F45=4,4,F45=5,5,F45&gt;5,5)</f>
        <v>5</v>
      </c>
      <c r="I45" s="61"/>
      <c r="J45" s="108" t="s">
        <v>7</v>
      </c>
      <c r="K45" s="45">
        <f>IFERROR(LARGE((AL45:CT45),1),"")</f>
        <v>628.6</v>
      </c>
      <c r="L45" s="1">
        <f>IFERROR(LARGE((AL45:CT45),2),"")</f>
        <v>627.1</v>
      </c>
      <c r="M45" s="1">
        <f>IFERROR(LARGE((AL45:CT45),3),"")</f>
        <v>626.6</v>
      </c>
      <c r="N45" s="1">
        <f>IFERROR(LARGE((AL45:CT45),4),"")</f>
        <v>626.1</v>
      </c>
      <c r="O45" s="46">
        <f>IFERROR(LARGE((AL45:CT45),5),"")</f>
        <v>625.9</v>
      </c>
      <c r="P45" s="1"/>
      <c r="Q45" s="56">
        <f t="shared" si="11"/>
        <v>626.86</v>
      </c>
      <c r="R45" s="57" t="str">
        <f t="shared" si="12"/>
        <v/>
      </c>
      <c r="T45" s="5">
        <f t="shared" ref="T45" si="78">IF(U45="","",1)</f>
        <v>1</v>
      </c>
      <c r="U45" s="4">
        <f t="shared" ref="U45" si="79">IF(SUM(Q45:R45)=0,"",SUM(Q45:R45))</f>
        <v>626.86</v>
      </c>
      <c r="V45" s="6">
        <f t="shared" ref="V45" si="80">IF(U45="","",1)</f>
        <v>1</v>
      </c>
      <c r="X45" s="60" t="str">
        <f t="shared" si="5"/>
        <v>Stephanie Allan</v>
      </c>
      <c r="Y45" s="46"/>
      <c r="Z45" s="76"/>
      <c r="AB45" s="82"/>
      <c r="AC45" s="45">
        <v>8</v>
      </c>
      <c r="AD45" s="60" t="s">
        <v>161</v>
      </c>
      <c r="AF45" s="45"/>
      <c r="AG45" s="1"/>
      <c r="AH45" s="1"/>
      <c r="AI45" s="1"/>
      <c r="AJ45" s="46"/>
      <c r="AK45" s="108"/>
      <c r="AL45" s="62" t="s">
        <v>7</v>
      </c>
      <c r="AM45" s="62">
        <v>617.5</v>
      </c>
      <c r="AN45" s="62">
        <v>621.20000000000005</v>
      </c>
      <c r="AO45" s="62" t="s">
        <v>7</v>
      </c>
      <c r="AP45" s="62" t="s">
        <v>7</v>
      </c>
      <c r="AQ45" s="62" t="s">
        <v>7</v>
      </c>
      <c r="AR45" s="62" t="s">
        <v>7</v>
      </c>
      <c r="AS45" s="62" t="s">
        <v>7</v>
      </c>
      <c r="AT45" s="62" t="s">
        <v>7</v>
      </c>
      <c r="AU45" s="62" t="s">
        <v>7</v>
      </c>
      <c r="AV45" s="62" t="s">
        <v>7</v>
      </c>
      <c r="AW45" s="62" t="s">
        <v>7</v>
      </c>
      <c r="AX45" s="62" t="s">
        <v>7</v>
      </c>
      <c r="AY45" s="62" t="s">
        <v>7</v>
      </c>
      <c r="AZ45" s="62">
        <v>626.1</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62" t="s">
        <v>7</v>
      </c>
      <c r="BT45" s="62">
        <v>626.6</v>
      </c>
      <c r="BU45" s="62">
        <v>625.9</v>
      </c>
      <c r="BV45" s="62">
        <v>625.29999999999995</v>
      </c>
      <c r="BW45" s="62">
        <v>628.6</v>
      </c>
      <c r="BX45" s="62" t="s">
        <v>7</v>
      </c>
      <c r="BY45" s="62" t="s">
        <v>7</v>
      </c>
      <c r="BZ45" s="62" t="s">
        <v>7</v>
      </c>
      <c r="CA45" s="62" t="s">
        <v>7</v>
      </c>
      <c r="CB45" s="62" t="s">
        <v>7</v>
      </c>
      <c r="CC45" s="62" t="s">
        <v>7</v>
      </c>
      <c r="CD45" s="62">
        <v>623.5</v>
      </c>
      <c r="CE45" s="62" t="s">
        <v>7</v>
      </c>
      <c r="CF45" s="62" t="s">
        <v>7</v>
      </c>
      <c r="CG45" s="62">
        <v>627.1</v>
      </c>
      <c r="CH45" s="62">
        <v>620.79999999999995</v>
      </c>
      <c r="CI45" s="62" t="s">
        <v>7</v>
      </c>
      <c r="CJ45" s="62" t="s">
        <v>7</v>
      </c>
      <c r="CK45" s="62" t="s">
        <v>7</v>
      </c>
      <c r="CL45" s="62" t="s">
        <v>7</v>
      </c>
      <c r="CM45" s="62" t="s">
        <v>7</v>
      </c>
      <c r="CN45" s="62" t="s">
        <v>7</v>
      </c>
      <c r="CO45" s="62" t="s">
        <v>7</v>
      </c>
      <c r="CP45" s="62" t="s">
        <v>7</v>
      </c>
      <c r="CQ45" s="62" t="s">
        <v>7</v>
      </c>
      <c r="CR45" s="62" t="s">
        <v>7</v>
      </c>
      <c r="CS45" s="62" t="s">
        <v>7</v>
      </c>
      <c r="CT45" s="62" t="s">
        <v>7</v>
      </c>
      <c r="CU45" s="117"/>
      <c r="CV45" s="60" t="str">
        <f>IF(AD45="Athlete Name","",AD45)</f>
        <v>Stephanie Allan</v>
      </c>
      <c r="CW45" s="46">
        <v>8</v>
      </c>
      <c r="CX45" s="88"/>
    </row>
    <row r="46" spans="2:102" x14ac:dyDescent="0.35">
      <c r="B46" s="71"/>
      <c r="C46" s="327"/>
      <c r="D46" s="47"/>
      <c r="E46" s="60"/>
      <c r="G46" s="46"/>
      <c r="I46" s="61" t="str">
        <f>IF(SUM(AF46:AJ46)=0,"",SUM(AF46:AJ46))</f>
        <v/>
      </c>
      <c r="J46" s="108" t="s">
        <v>12</v>
      </c>
      <c r="K46" s="45" t="str">
        <f>IFERROR(LARGE((AL46:CT46),1),"")</f>
        <v/>
      </c>
      <c r="L46" s="1" t="str">
        <f>IFERROR(LARGE((AL46:CT46),2),"")</f>
        <v/>
      </c>
      <c r="M46" s="1" t="str">
        <f>IFERROR(LARGE((AL46:CT46),3),"")</f>
        <v/>
      </c>
      <c r="N46" s="1" t="str">
        <f>IFERROR(LARGE((AL46:CT46),4),"")</f>
        <v/>
      </c>
      <c r="O46" s="46" t="str">
        <f>IFERROR(LARGE((AL46:CT46),5),"")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117"/>
      <c r="CV46" s="60"/>
      <c r="CW46" s="46"/>
      <c r="CX46" s="88"/>
    </row>
    <row r="47" spans="2:102"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2"/>
      <c r="CU47" s="118"/>
      <c r="CV47" s="146"/>
      <c r="CW47" s="97"/>
      <c r="CX47" s="105"/>
    </row>
    <row r="48" spans="2:102"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2"/>
      <c r="CU48" s="117"/>
      <c r="CV48" s="149"/>
      <c r="CW48" s="46"/>
      <c r="CX48" s="88"/>
    </row>
    <row r="49" spans="2:102" x14ac:dyDescent="0.35">
      <c r="B49" s="71"/>
      <c r="C49" s="327">
        <f>IF(AD49="Athlete Name","",AC49)</f>
        <v>9</v>
      </c>
      <c r="D49" s="47" t="str">
        <f t="shared" si="9"/>
        <v>Molly McGhin</v>
      </c>
      <c r="E49" s="60"/>
      <c r="F49" s="1">
        <f>IF(COUNT(AL49:CT49)=0,"", COUNT(AL49:CT49))</f>
        <v>13</v>
      </c>
      <c r="G49" s="46">
        <f t="shared" ref="G49" si="90">_xlfn.IFS(F49="","",F49=1,1,F49=2,2,F49=3,3,F49=4,4,F49=5,5,F49&gt;5,5)</f>
        <v>5</v>
      </c>
      <c r="I49" s="61"/>
      <c r="J49" s="108" t="s">
        <v>7</v>
      </c>
      <c r="K49" s="45">
        <f>IFERROR(LARGE((AL49:CT49),1),"")</f>
        <v>631.9</v>
      </c>
      <c r="L49" s="1">
        <f>IFERROR(LARGE((AL49:CT49),2),"")</f>
        <v>629.9</v>
      </c>
      <c r="M49" s="1">
        <f>IFERROR(LARGE((AL49:CT49),3),"")</f>
        <v>627.79999999999995</v>
      </c>
      <c r="N49" s="1">
        <f>IFERROR(LARGE((AL49:CT49),4),"")</f>
        <v>627.20000000000005</v>
      </c>
      <c r="O49" s="46">
        <f>IFERROR(LARGE((AL49:CT49),5),"")</f>
        <v>626.29999999999995</v>
      </c>
      <c r="P49" s="1"/>
      <c r="Q49" s="56">
        <f t="shared" si="11"/>
        <v>628.62000000000012</v>
      </c>
      <c r="R49" s="57" t="str">
        <f t="shared" si="12"/>
        <v/>
      </c>
      <c r="T49" s="5">
        <f t="shared" ref="T49" si="91">IF(U49="","",1)</f>
        <v>1</v>
      </c>
      <c r="U49" s="4">
        <f t="shared" ref="U49" si="92">IF(SUM(Q49:R49)=0,"",SUM(Q49:R49))</f>
        <v>628.62000000000012</v>
      </c>
      <c r="V49" s="6">
        <f t="shared" ref="V49" si="93">IF(U49="","",1)</f>
        <v>1</v>
      </c>
      <c r="X49" s="60" t="str">
        <f t="shared" si="5"/>
        <v>Molly McGhin</v>
      </c>
      <c r="Y49" s="46"/>
      <c r="Z49" s="76"/>
      <c r="AB49" s="82"/>
      <c r="AC49" s="45">
        <v>9</v>
      </c>
      <c r="AD49" s="60" t="s">
        <v>206</v>
      </c>
      <c r="AF49" s="45"/>
      <c r="AG49" s="1"/>
      <c r="AH49" s="1"/>
      <c r="AI49" s="1"/>
      <c r="AJ49" s="46"/>
      <c r="AK49" s="108"/>
      <c r="AL49" s="62" t="s">
        <v>7</v>
      </c>
      <c r="AM49" s="62">
        <v>620.1</v>
      </c>
      <c r="AN49" s="62">
        <v>618.79999999999995</v>
      </c>
      <c r="AO49" s="62" t="s">
        <v>7</v>
      </c>
      <c r="AP49" s="62" t="s">
        <v>7</v>
      </c>
      <c r="AQ49" s="62" t="s">
        <v>7</v>
      </c>
      <c r="AR49" s="62" t="s">
        <v>7</v>
      </c>
      <c r="AS49" s="62" t="s">
        <v>7</v>
      </c>
      <c r="AT49" s="62" t="s">
        <v>7</v>
      </c>
      <c r="AU49" s="62" t="s">
        <v>7</v>
      </c>
      <c r="AV49" s="62" t="s">
        <v>7</v>
      </c>
      <c r="AW49" s="62" t="s">
        <v>7</v>
      </c>
      <c r="AX49" s="62">
        <v>616.79999999999995</v>
      </c>
      <c r="AY49" s="62" t="s">
        <v>7</v>
      </c>
      <c r="AZ49" s="62" t="s">
        <v>7</v>
      </c>
      <c r="BA49" s="62" t="s">
        <v>7</v>
      </c>
      <c r="BB49" s="62">
        <v>629.9</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v>623.70000000000005</v>
      </c>
      <c r="BS49" s="62">
        <v>622.9</v>
      </c>
      <c r="BT49" s="62">
        <v>631.9</v>
      </c>
      <c r="BU49" s="62">
        <v>626.29999999999995</v>
      </c>
      <c r="BV49" s="62">
        <v>627.79999999999995</v>
      </c>
      <c r="BW49" s="62">
        <v>627.20000000000005</v>
      </c>
      <c r="BX49" s="62" t="s">
        <v>7</v>
      </c>
      <c r="BY49" s="62" t="s">
        <v>7</v>
      </c>
      <c r="BZ49" s="62" t="s">
        <v>7</v>
      </c>
      <c r="CA49" s="62" t="s">
        <v>7</v>
      </c>
      <c r="CB49" s="62" t="s">
        <v>7</v>
      </c>
      <c r="CC49" s="62" t="s">
        <v>7</v>
      </c>
      <c r="CD49" s="62" t="s">
        <v>7</v>
      </c>
      <c r="CE49" s="62" t="s">
        <v>7</v>
      </c>
      <c r="CF49" s="62" t="s">
        <v>7</v>
      </c>
      <c r="CG49" s="62">
        <v>617.29999999999995</v>
      </c>
      <c r="CH49" s="62">
        <v>624.70000000000005</v>
      </c>
      <c r="CI49" s="62" t="s">
        <v>7</v>
      </c>
      <c r="CJ49" s="62" t="s">
        <v>7</v>
      </c>
      <c r="CK49" s="62" t="s">
        <v>7</v>
      </c>
      <c r="CL49" s="62" t="s">
        <v>7</v>
      </c>
      <c r="CM49" s="62" t="s">
        <v>7</v>
      </c>
      <c r="CN49" s="62" t="s">
        <v>7</v>
      </c>
      <c r="CO49" s="62">
        <v>622</v>
      </c>
      <c r="CP49" s="62" t="s">
        <v>7</v>
      </c>
      <c r="CQ49" s="62" t="s">
        <v>7</v>
      </c>
      <c r="CR49" s="62" t="s">
        <v>7</v>
      </c>
      <c r="CS49" s="62" t="s">
        <v>7</v>
      </c>
      <c r="CT49" s="62" t="s">
        <v>7</v>
      </c>
      <c r="CU49" s="117"/>
      <c r="CV49" s="60" t="str">
        <f>IF(AD49="Athlete Name","",AD49)</f>
        <v>Molly McGhin</v>
      </c>
      <c r="CW49" s="46">
        <v>9</v>
      </c>
      <c r="CX49" s="88"/>
    </row>
    <row r="50" spans="2:102" x14ac:dyDescent="0.35">
      <c r="B50" s="71"/>
      <c r="C50" s="327"/>
      <c r="D50" s="47"/>
      <c r="E50" s="60"/>
      <c r="G50" s="46"/>
      <c r="I50" s="61" t="str">
        <f>IF(SUM(AF50:AJ50)=0,"",SUM(AF50:AJ50))</f>
        <v/>
      </c>
      <c r="J50" s="108" t="s">
        <v>12</v>
      </c>
      <c r="K50" s="45" t="str">
        <f>IFERROR(LARGE((AL50:CT50),1),"")</f>
        <v/>
      </c>
      <c r="L50" s="1" t="str">
        <f>IFERROR(LARGE((AL50:CT50),2),"")</f>
        <v/>
      </c>
      <c r="M50" s="1" t="str">
        <f>IFERROR(LARGE((AL50:CT50),3),"")</f>
        <v/>
      </c>
      <c r="N50" s="1" t="str">
        <f>IFERROR(LARGE((AL50:CT50),4),"")</f>
        <v/>
      </c>
      <c r="O50" s="46" t="str">
        <f>IFERROR(LARGE((AL50:CT50),5),"")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117"/>
      <c r="CV50" s="60"/>
      <c r="CW50" s="46"/>
      <c r="CX50" s="88"/>
    </row>
    <row r="51" spans="2:102"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6"/>
      <c r="CU51" s="118"/>
      <c r="CV51" s="158"/>
      <c r="CW51" s="97"/>
      <c r="CX51" s="105"/>
    </row>
    <row r="52" spans="2:102"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5"/>
      <c r="CU52" s="117"/>
      <c r="CV52" s="134"/>
      <c r="CW52" s="46"/>
      <c r="CX52" s="88"/>
    </row>
    <row r="53" spans="2:102" x14ac:dyDescent="0.35">
      <c r="B53" s="71"/>
      <c r="C53" s="327">
        <f>IF(AD53="Athlete Name","",AC53)</f>
        <v>10</v>
      </c>
      <c r="D53" s="47" t="str">
        <f t="shared" si="9"/>
        <v>Emme Walrath</v>
      </c>
      <c r="E53" s="60"/>
      <c r="F53" s="1">
        <f>IF(COUNT(AL53:CT53)=0,"", COUNT(AL53:CT53))</f>
        <v>16</v>
      </c>
      <c r="G53" s="46">
        <f t="shared" ref="G53" si="103">_xlfn.IFS(F53="","",F53=1,1,F53=2,2,F53=3,3,F53=4,4,F53=5,5,F53&gt;5,5)</f>
        <v>5</v>
      </c>
      <c r="I53" s="61"/>
      <c r="J53" s="108" t="s">
        <v>7</v>
      </c>
      <c r="K53" s="45">
        <f>IFERROR(LARGE((AL53:CT53),1),"")</f>
        <v>629.5</v>
      </c>
      <c r="L53" s="1">
        <f>IFERROR(LARGE((AL53:CT53),2),"")</f>
        <v>626.70000000000005</v>
      </c>
      <c r="M53" s="1">
        <f>IFERROR(LARGE((AL53:CT53),3),"")</f>
        <v>625</v>
      </c>
      <c r="N53" s="1">
        <f>IFERROR(LARGE((AL53:CT53),4),"")</f>
        <v>624.1</v>
      </c>
      <c r="O53" s="46">
        <f>IFERROR(LARGE((AL53:CT53),5),"")</f>
        <v>623.79999999999995</v>
      </c>
      <c r="P53" s="1"/>
      <c r="Q53" s="56">
        <f t="shared" si="11"/>
        <v>625.82000000000005</v>
      </c>
      <c r="R53" s="57" t="str">
        <f t="shared" si="12"/>
        <v/>
      </c>
      <c r="T53" s="5">
        <f t="shared" ref="T53" si="104">IF(U53="","",1)</f>
        <v>1</v>
      </c>
      <c r="U53" s="4">
        <f t="shared" ref="U53" si="105">IF(SUM(Q53:R53)=0,"",SUM(Q53:R53))</f>
        <v>625.82000000000005</v>
      </c>
      <c r="V53" s="6">
        <f t="shared" ref="V53" si="106">IF(U53="","",1)</f>
        <v>1</v>
      </c>
      <c r="X53" s="60" t="str">
        <f t="shared" si="5"/>
        <v>Emme Walrath</v>
      </c>
      <c r="Y53" s="46"/>
      <c r="Z53" s="76"/>
      <c r="AB53" s="82"/>
      <c r="AC53" s="45">
        <v>10</v>
      </c>
      <c r="AD53" s="60" t="s">
        <v>162</v>
      </c>
      <c r="AF53" s="45"/>
      <c r="AG53" s="1"/>
      <c r="AH53" s="1"/>
      <c r="AI53" s="1"/>
      <c r="AJ53" s="46"/>
      <c r="AK53" s="108"/>
      <c r="AL53" s="62" t="s">
        <v>7</v>
      </c>
      <c r="AM53" s="62">
        <v>623.79999999999995</v>
      </c>
      <c r="AN53" s="62">
        <v>625</v>
      </c>
      <c r="AO53" s="62">
        <v>624.1</v>
      </c>
      <c r="AP53" s="62" t="s">
        <v>7</v>
      </c>
      <c r="AQ53" s="62" t="s">
        <v>7</v>
      </c>
      <c r="AR53" s="62" t="s">
        <v>7</v>
      </c>
      <c r="AS53" s="62" t="s">
        <v>7</v>
      </c>
      <c r="AT53" s="62" t="s">
        <v>7</v>
      </c>
      <c r="AU53" s="62" t="s">
        <v>7</v>
      </c>
      <c r="AV53" s="62" t="s">
        <v>7</v>
      </c>
      <c r="AW53" s="62" t="s">
        <v>7</v>
      </c>
      <c r="AX53" s="62" t="s">
        <v>7</v>
      </c>
      <c r="AY53" s="62">
        <v>623.20000000000005</v>
      </c>
      <c r="AZ53" s="62" t="s">
        <v>7</v>
      </c>
      <c r="BA53" s="62" t="s">
        <v>7</v>
      </c>
      <c r="BB53" s="62">
        <v>621.6</v>
      </c>
      <c r="BC53" s="62">
        <v>620.70000000000005</v>
      </c>
      <c r="BD53" s="62" t="s">
        <v>7</v>
      </c>
      <c r="BE53" s="62">
        <v>618.79999999999995</v>
      </c>
      <c r="BF53" s="62">
        <v>618.79999999999995</v>
      </c>
      <c r="BG53" s="62" t="s">
        <v>7</v>
      </c>
      <c r="BH53" s="62">
        <v>619.29999999999995</v>
      </c>
      <c r="BI53" s="62">
        <v>619.79999999999995</v>
      </c>
      <c r="BJ53" s="62" t="s">
        <v>7</v>
      </c>
      <c r="BK53" s="62">
        <v>617.5</v>
      </c>
      <c r="BL53" s="62" t="s">
        <v>7</v>
      </c>
      <c r="BM53" s="62" t="s">
        <v>7</v>
      </c>
      <c r="BN53" s="62" t="s">
        <v>7</v>
      </c>
      <c r="BO53" s="62" t="s">
        <v>7</v>
      </c>
      <c r="BP53" s="62" t="s">
        <v>7</v>
      </c>
      <c r="BQ53" s="62" t="s">
        <v>7</v>
      </c>
      <c r="BR53" s="62" t="s">
        <v>7</v>
      </c>
      <c r="BS53" s="62" t="s">
        <v>7</v>
      </c>
      <c r="BT53" s="62" t="s">
        <v>7</v>
      </c>
      <c r="BU53" s="62" t="s">
        <v>7</v>
      </c>
      <c r="BV53" s="62" t="s">
        <v>7</v>
      </c>
      <c r="BW53" s="62" t="s">
        <v>7</v>
      </c>
      <c r="BX53" s="62" t="s">
        <v>7</v>
      </c>
      <c r="BY53" s="62" t="s">
        <v>7</v>
      </c>
      <c r="BZ53" s="62" t="s">
        <v>7</v>
      </c>
      <c r="CA53" s="62" t="s">
        <v>7</v>
      </c>
      <c r="CB53" s="62" t="s">
        <v>7</v>
      </c>
      <c r="CC53" s="62" t="s">
        <v>7</v>
      </c>
      <c r="CD53" s="62" t="s">
        <v>7</v>
      </c>
      <c r="CE53" s="62">
        <v>525.70000000000005</v>
      </c>
      <c r="CF53" s="62" t="s">
        <v>7</v>
      </c>
      <c r="CG53" s="62">
        <v>622.6</v>
      </c>
      <c r="CH53" s="62">
        <v>626.70000000000005</v>
      </c>
      <c r="CI53" s="62" t="s">
        <v>7</v>
      </c>
      <c r="CJ53" s="62" t="s">
        <v>7</v>
      </c>
      <c r="CK53" s="62" t="s">
        <v>7</v>
      </c>
      <c r="CL53" s="62" t="s">
        <v>7</v>
      </c>
      <c r="CM53" s="62">
        <v>629.5</v>
      </c>
      <c r="CN53" s="62">
        <v>623.29999999999995</v>
      </c>
      <c r="CO53" s="62" t="s">
        <v>7</v>
      </c>
      <c r="CP53" s="62" t="s">
        <v>7</v>
      </c>
      <c r="CQ53" s="62" t="s">
        <v>7</v>
      </c>
      <c r="CR53" s="62" t="s">
        <v>7</v>
      </c>
      <c r="CS53" s="62" t="s">
        <v>7</v>
      </c>
      <c r="CT53" s="62" t="s">
        <v>7</v>
      </c>
      <c r="CU53" s="117"/>
      <c r="CV53" s="60" t="str">
        <f>IF(AD53="Athlete Name","",AD53)</f>
        <v>Emme Walrath</v>
      </c>
      <c r="CW53" s="46">
        <v>10</v>
      </c>
      <c r="CX53" s="88"/>
    </row>
    <row r="54" spans="2:102" x14ac:dyDescent="0.35">
      <c r="B54" s="71"/>
      <c r="C54" s="327"/>
      <c r="D54" s="47"/>
      <c r="E54" s="60"/>
      <c r="F54" s="45"/>
      <c r="G54" s="46"/>
      <c r="I54" s="61" t="str">
        <f>IF(SUM(AF54:AJ54)=0,"",SUM(AF54:AJ54))</f>
        <v/>
      </c>
      <c r="J54" s="108" t="s">
        <v>12</v>
      </c>
      <c r="K54" s="45" t="str">
        <f>IFERROR(LARGE((AL54:CT54),1),"")</f>
        <v/>
      </c>
      <c r="L54" s="1" t="str">
        <f>IFERROR(LARGE((AL54:CT54),2),"")</f>
        <v/>
      </c>
      <c r="M54" s="1" t="str">
        <f>IFERROR(LARGE((AL54:CT54),3),"")</f>
        <v/>
      </c>
      <c r="N54" s="1" t="str">
        <f>IFERROR(LARGE((AL54:CT54),4),"")</f>
        <v/>
      </c>
      <c r="O54" s="46" t="str">
        <f>IFERROR(LARGE((AL54:CT54),5),"")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117"/>
      <c r="CV54" s="60"/>
      <c r="CW54" s="46"/>
      <c r="CX54" s="88"/>
    </row>
    <row r="55" spans="2:102"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2"/>
      <c r="CU55" s="118"/>
      <c r="CV55" s="146"/>
      <c r="CW55" s="97"/>
      <c r="CX55" s="105"/>
    </row>
    <row r="56" spans="2:102"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2"/>
      <c r="CU56" s="117"/>
      <c r="CV56" s="149"/>
      <c r="CW56" s="46"/>
      <c r="CX56" s="88"/>
    </row>
    <row r="57" spans="2:102" x14ac:dyDescent="0.35">
      <c r="B57" s="71"/>
      <c r="C57" s="327">
        <f>IF(AD57="Athlete Name","",AC57)</f>
        <v>11</v>
      </c>
      <c r="D57" s="47" t="str">
        <f t="shared" si="9"/>
        <v>Jeanne Haverhill</v>
      </c>
      <c r="E57" s="60"/>
      <c r="F57" s="1">
        <f>IF(COUNT(AL57:CT57)=0,"", COUNT(AL57:CT57))</f>
        <v>18</v>
      </c>
      <c r="G57" s="46">
        <f t="shared" ref="G57" si="116">_xlfn.IFS(F57="","",F57=1,1,F57=2,2,F57=3,3,F57=4,4,F57=5,5,F57&gt;5,5)</f>
        <v>5</v>
      </c>
      <c r="I57" s="61"/>
      <c r="J57" s="108" t="s">
        <v>7</v>
      </c>
      <c r="K57" s="45">
        <f>IFERROR(LARGE((AL57:CT57),1),"")</f>
        <v>629.70000000000005</v>
      </c>
      <c r="L57" s="1">
        <f>IFERROR(LARGE((AL57:CT57),2),"")</f>
        <v>628.70000000000005</v>
      </c>
      <c r="M57" s="1">
        <f>IFERROR(LARGE((AL57:CT57),3),"")</f>
        <v>627.9</v>
      </c>
      <c r="N57" s="1">
        <f>IFERROR(LARGE((AL57:CT57),4),"")</f>
        <v>627.5</v>
      </c>
      <c r="O57" s="46">
        <f>IFERROR(LARGE((AL57:CT57),5),"")</f>
        <v>627</v>
      </c>
      <c r="P57" s="1"/>
      <c r="Q57" s="56">
        <f t="shared" si="11"/>
        <v>628.16000000000008</v>
      </c>
      <c r="R57" s="57" t="str">
        <f t="shared" si="12"/>
        <v/>
      </c>
      <c r="T57" s="5">
        <f t="shared" ref="T57" si="117">IF(U57="","",1)</f>
        <v>1</v>
      </c>
      <c r="U57" s="4">
        <f t="shared" ref="U57" si="118">IF(SUM(Q57:R57)=0,"",SUM(Q57:R57))</f>
        <v>628.16000000000008</v>
      </c>
      <c r="V57" s="6">
        <f t="shared" ref="V57" si="119">IF(U57="","",1)</f>
        <v>1</v>
      </c>
      <c r="X57" s="60" t="str">
        <f t="shared" si="5"/>
        <v>Jeanne Haverhill</v>
      </c>
      <c r="Y57" s="46"/>
      <c r="Z57" s="76"/>
      <c r="AB57" s="82"/>
      <c r="AC57" s="45">
        <v>11</v>
      </c>
      <c r="AD57" s="60" t="s">
        <v>163</v>
      </c>
      <c r="AF57" s="45"/>
      <c r="AG57" s="1"/>
      <c r="AH57" s="1"/>
      <c r="AI57" s="1"/>
      <c r="AJ57" s="46"/>
      <c r="AK57" s="108"/>
      <c r="AL57" s="62" t="s">
        <v>7</v>
      </c>
      <c r="AM57" s="62">
        <v>627</v>
      </c>
      <c r="AN57" s="62">
        <v>620.6</v>
      </c>
      <c r="AO57" s="62">
        <v>624.4</v>
      </c>
      <c r="AP57" s="62">
        <v>628.70000000000005</v>
      </c>
      <c r="AQ57" s="62">
        <v>622.29999999999995</v>
      </c>
      <c r="AR57" s="62">
        <v>622.4</v>
      </c>
      <c r="AS57" s="62">
        <v>626.29999999999995</v>
      </c>
      <c r="AT57" s="62">
        <v>624</v>
      </c>
      <c r="AU57" s="62">
        <v>626.5</v>
      </c>
      <c r="AV57" s="62">
        <v>621.70000000000005</v>
      </c>
      <c r="AW57" s="62">
        <v>627.5</v>
      </c>
      <c r="AX57" s="62" t="s">
        <v>7</v>
      </c>
      <c r="AY57" s="62" t="s">
        <v>7</v>
      </c>
      <c r="AZ57" s="62">
        <v>625.4</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v>624.5</v>
      </c>
      <c r="BQ57" s="62" t="s">
        <v>7</v>
      </c>
      <c r="BR57" s="62" t="s">
        <v>7</v>
      </c>
      <c r="BS57" s="62" t="s">
        <v>7</v>
      </c>
      <c r="BT57" s="62">
        <v>621</v>
      </c>
      <c r="BU57" s="62">
        <v>629.70000000000005</v>
      </c>
      <c r="BV57" s="62" t="s">
        <v>7</v>
      </c>
      <c r="BW57" s="62" t="s">
        <v>7</v>
      </c>
      <c r="BX57" s="62" t="s">
        <v>7</v>
      </c>
      <c r="BY57" s="62" t="s">
        <v>7</v>
      </c>
      <c r="BZ57" s="62" t="s">
        <v>7</v>
      </c>
      <c r="CA57" s="62" t="s">
        <v>7</v>
      </c>
      <c r="CB57" s="62" t="s">
        <v>7</v>
      </c>
      <c r="CC57" s="62" t="s">
        <v>7</v>
      </c>
      <c r="CD57" s="62" t="s">
        <v>7</v>
      </c>
      <c r="CE57" s="62" t="s">
        <v>7</v>
      </c>
      <c r="CF57" s="62" t="s">
        <v>7</v>
      </c>
      <c r="CG57" s="62">
        <v>626.5</v>
      </c>
      <c r="CH57" s="62">
        <v>627.9</v>
      </c>
      <c r="CI57" s="62" t="s">
        <v>7</v>
      </c>
      <c r="CJ57" s="62" t="s">
        <v>7</v>
      </c>
      <c r="CK57" s="62" t="s">
        <v>7</v>
      </c>
      <c r="CL57" s="62" t="s">
        <v>7</v>
      </c>
      <c r="CM57" s="62">
        <v>623.29999999999995</v>
      </c>
      <c r="CN57" s="62" t="s">
        <v>7</v>
      </c>
      <c r="CO57" s="62" t="s">
        <v>7</v>
      </c>
      <c r="CP57" s="62" t="s">
        <v>7</v>
      </c>
      <c r="CQ57" s="62" t="s">
        <v>7</v>
      </c>
      <c r="CR57" s="62" t="s">
        <v>7</v>
      </c>
      <c r="CS57" s="62" t="s">
        <v>7</v>
      </c>
      <c r="CT57" s="62" t="s">
        <v>7</v>
      </c>
      <c r="CU57" s="117"/>
      <c r="CV57" s="60" t="str">
        <f>IF(AD57="Athlete Name","",AD57)</f>
        <v>Jeanne Haverhill</v>
      </c>
      <c r="CW57" s="46">
        <v>11</v>
      </c>
      <c r="CX57" s="88"/>
    </row>
    <row r="58" spans="2:102" x14ac:dyDescent="0.35">
      <c r="B58" s="71"/>
      <c r="C58" s="327"/>
      <c r="D58" s="47"/>
      <c r="E58" s="60"/>
      <c r="G58" s="46"/>
      <c r="I58" s="61" t="str">
        <f>IF(SUM(AF58:AJ58)=0,"",SUM(AF58:AJ58))</f>
        <v/>
      </c>
      <c r="J58" s="108" t="s">
        <v>12</v>
      </c>
      <c r="K58" s="45" t="str">
        <f>IFERROR(LARGE((AL58:CT58),1),"")</f>
        <v/>
      </c>
      <c r="L58" s="1" t="str">
        <f>IFERROR(LARGE((AL58:CT58),2),"")</f>
        <v/>
      </c>
      <c r="M58" s="1" t="str">
        <f>IFERROR(LARGE((AL58:CT58),3),"")</f>
        <v/>
      </c>
      <c r="N58" s="1" t="str">
        <f>IFERROR(LARGE((AL58:CT58),4),"")</f>
        <v/>
      </c>
      <c r="O58" s="46" t="str">
        <f>IFERROR(LARGE((AL58:CT58),5),"")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117"/>
      <c r="CV58" s="60"/>
      <c r="CW58" s="46"/>
      <c r="CX58" s="88"/>
    </row>
    <row r="59" spans="2:102"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6"/>
      <c r="CU59" s="118"/>
      <c r="CV59" s="158"/>
      <c r="CW59" s="97"/>
      <c r="CX59" s="105"/>
    </row>
    <row r="60" spans="2:102"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5"/>
      <c r="CU60" s="117"/>
      <c r="CV60" s="134"/>
      <c r="CW60" s="46"/>
      <c r="CX60" s="88"/>
    </row>
    <row r="61" spans="2:102" x14ac:dyDescent="0.35">
      <c r="B61" s="71"/>
      <c r="C61" s="327">
        <f>IF(AD61="Athlete Name","",AC61)</f>
        <v>12</v>
      </c>
      <c r="D61" s="47" t="str">
        <f t="shared" si="9"/>
        <v>Peninah D'Souza</v>
      </c>
      <c r="E61" s="60"/>
      <c r="F61" s="1">
        <f>IF(COUNT(AL61:CT61)=0,"", COUNT(AL61:CT61))</f>
        <v>17</v>
      </c>
      <c r="G61" s="46">
        <f t="shared" ref="G61" si="129">_xlfn.IFS(F61="","",F61=1,1,F61=2,2,F61=3,3,F61=4,4,F61=5,5,F61&gt;5,5)</f>
        <v>5</v>
      </c>
      <c r="I61" s="61"/>
      <c r="J61" s="108" t="s">
        <v>7</v>
      </c>
      <c r="K61" s="45">
        <f>IFERROR(LARGE((AL61:CT61),1),"")</f>
        <v>629.5</v>
      </c>
      <c r="L61" s="1">
        <f>IFERROR(LARGE((AL61:CT61),2),"")</f>
        <v>628.20000000000005</v>
      </c>
      <c r="M61" s="1">
        <f>IFERROR(LARGE((AL61:CT61),3),"")</f>
        <v>628.20000000000005</v>
      </c>
      <c r="N61" s="1">
        <f>IFERROR(LARGE((AL61:CT61),4),"")</f>
        <v>628</v>
      </c>
      <c r="O61" s="46">
        <f>IFERROR(LARGE((AL61:CT61),5),"")</f>
        <v>627.4</v>
      </c>
      <c r="P61" s="1"/>
      <c r="Q61" s="56">
        <f t="shared" si="11"/>
        <v>628.26</v>
      </c>
      <c r="R61" s="57" t="str">
        <f t="shared" si="12"/>
        <v/>
      </c>
      <c r="T61" s="5">
        <f t="shared" ref="T61" si="130">IF(U61="","",1)</f>
        <v>1</v>
      </c>
      <c r="U61" s="4">
        <f t="shared" ref="U61" si="131">IF(SUM(Q61:R61)=0,"",SUM(Q61:R61))</f>
        <v>628.26</v>
      </c>
      <c r="V61" s="6">
        <f t="shared" ref="V61" si="132">IF(U61="","",1)</f>
        <v>1</v>
      </c>
      <c r="X61" s="60" t="str">
        <f t="shared" si="5"/>
        <v>Peninah D'Souza</v>
      </c>
      <c r="Y61" s="46"/>
      <c r="Z61" s="76"/>
      <c r="AB61" s="82"/>
      <c r="AC61" s="45">
        <v>12</v>
      </c>
      <c r="AD61" s="60" t="s">
        <v>164</v>
      </c>
      <c r="AF61" s="45"/>
      <c r="AG61" s="1"/>
      <c r="AH61" s="1"/>
      <c r="AI61" s="1"/>
      <c r="AJ61" s="46"/>
      <c r="AK61" s="108"/>
      <c r="AL61" s="62" t="s">
        <v>7</v>
      </c>
      <c r="AM61" s="62">
        <v>628.20000000000005</v>
      </c>
      <c r="AN61" s="62">
        <v>628</v>
      </c>
      <c r="AO61" s="62" t="s">
        <v>7</v>
      </c>
      <c r="AP61" s="62" t="s">
        <v>7</v>
      </c>
      <c r="AQ61" s="62" t="s">
        <v>7</v>
      </c>
      <c r="AR61" s="62" t="s">
        <v>7</v>
      </c>
      <c r="AS61" s="62" t="s">
        <v>7</v>
      </c>
      <c r="AT61" s="62" t="s">
        <v>7</v>
      </c>
      <c r="AU61" s="62" t="s">
        <v>7</v>
      </c>
      <c r="AV61" s="62" t="s">
        <v>7</v>
      </c>
      <c r="AW61" s="62" t="s">
        <v>7</v>
      </c>
      <c r="AX61" s="62">
        <v>626.1</v>
      </c>
      <c r="AY61" s="62" t="s">
        <v>7</v>
      </c>
      <c r="AZ61" s="62">
        <v>627.4</v>
      </c>
      <c r="BA61" s="62" t="s">
        <v>7</v>
      </c>
      <c r="BB61" s="62" t="s">
        <v>7</v>
      </c>
      <c r="BC61" s="62" t="s">
        <v>7</v>
      </c>
      <c r="BD61" s="62" t="s">
        <v>7</v>
      </c>
      <c r="BE61" s="62" t="s">
        <v>7</v>
      </c>
      <c r="BF61" s="62" t="s">
        <v>7</v>
      </c>
      <c r="BG61" s="62" t="s">
        <v>7</v>
      </c>
      <c r="BH61" s="62">
        <v>626.6</v>
      </c>
      <c r="BI61" s="62">
        <v>620.5</v>
      </c>
      <c r="BJ61" s="62" t="s">
        <v>7</v>
      </c>
      <c r="BK61" s="62" t="s">
        <v>7</v>
      </c>
      <c r="BL61" s="62" t="s">
        <v>7</v>
      </c>
      <c r="BM61" s="62" t="s">
        <v>7</v>
      </c>
      <c r="BN61" s="62" t="s">
        <v>7</v>
      </c>
      <c r="BO61" s="62" t="s">
        <v>7</v>
      </c>
      <c r="BP61" s="62">
        <v>627</v>
      </c>
      <c r="BQ61" s="62" t="s">
        <v>7</v>
      </c>
      <c r="BR61" s="62" t="s">
        <v>7</v>
      </c>
      <c r="BS61" s="62" t="s">
        <v>7</v>
      </c>
      <c r="BT61" s="62">
        <v>629.5</v>
      </c>
      <c r="BU61" s="62">
        <v>627.29999999999995</v>
      </c>
      <c r="BV61" s="62">
        <v>625.9</v>
      </c>
      <c r="BW61" s="62">
        <v>626.5</v>
      </c>
      <c r="BX61" s="62" t="s">
        <v>7</v>
      </c>
      <c r="BY61" s="62" t="s">
        <v>7</v>
      </c>
      <c r="BZ61" s="62">
        <v>628.20000000000005</v>
      </c>
      <c r="CA61" s="62" t="s">
        <v>7</v>
      </c>
      <c r="CB61" s="62">
        <v>626.4</v>
      </c>
      <c r="CC61" s="62">
        <v>626.20000000000005</v>
      </c>
      <c r="CD61" s="62">
        <v>627</v>
      </c>
      <c r="CE61" s="62" t="s">
        <v>7</v>
      </c>
      <c r="CF61" s="62" t="s">
        <v>7</v>
      </c>
      <c r="CG61" s="62">
        <v>622.9</v>
      </c>
      <c r="CH61" s="62">
        <v>627.29999999999995</v>
      </c>
      <c r="CI61" s="62" t="s">
        <v>7</v>
      </c>
      <c r="CJ61" s="62" t="s">
        <v>7</v>
      </c>
      <c r="CK61" s="62" t="s">
        <v>7</v>
      </c>
      <c r="CL61" s="62" t="s">
        <v>7</v>
      </c>
      <c r="CM61" s="62" t="s">
        <v>7</v>
      </c>
      <c r="CN61" s="62" t="s">
        <v>7</v>
      </c>
      <c r="CO61" s="62" t="s">
        <v>7</v>
      </c>
      <c r="CP61" s="62" t="s">
        <v>7</v>
      </c>
      <c r="CQ61" s="62" t="s">
        <v>7</v>
      </c>
      <c r="CR61" s="62" t="s">
        <v>7</v>
      </c>
      <c r="CS61" s="62" t="s">
        <v>7</v>
      </c>
      <c r="CT61" s="62" t="s">
        <v>7</v>
      </c>
      <c r="CU61" s="117"/>
      <c r="CV61" s="60" t="str">
        <f>IF(AD61="Athlete Name","",AD61)</f>
        <v>Peninah D'Souza</v>
      </c>
      <c r="CW61" s="46">
        <v>12</v>
      </c>
      <c r="CX61" s="88"/>
    </row>
    <row r="62" spans="2:102" x14ac:dyDescent="0.35">
      <c r="B62" s="71"/>
      <c r="C62" s="327"/>
      <c r="D62" s="47"/>
      <c r="E62" s="60"/>
      <c r="G62" s="46"/>
      <c r="I62" s="61" t="str">
        <f>IF(SUM(AF62:AJ62)=0,"",SUM(AF62:AJ62))</f>
        <v/>
      </c>
      <c r="J62" s="108" t="s">
        <v>12</v>
      </c>
      <c r="K62" s="45" t="str">
        <f>IFERROR(LARGE((AL62:CT62),1),"")</f>
        <v/>
      </c>
      <c r="L62" s="1" t="str">
        <f>IFERROR(LARGE((AL62:CT62),2),"")</f>
        <v/>
      </c>
      <c r="M62" s="1" t="str">
        <f>IFERROR(LARGE((AL62:CT62),3),"")</f>
        <v/>
      </c>
      <c r="N62" s="1" t="str">
        <f>IFERROR(LARGE((AL62:CT62),4),"")</f>
        <v/>
      </c>
      <c r="O62" s="46" t="str">
        <f>IFERROR(LARGE((AL62:CT62),5),"")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117"/>
      <c r="CV62" s="60"/>
      <c r="CW62" s="46"/>
      <c r="CX62" s="88"/>
    </row>
    <row r="63" spans="2:102"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2"/>
      <c r="CU63" s="118"/>
      <c r="CV63" s="146"/>
      <c r="CW63" s="97"/>
      <c r="CX63" s="105"/>
    </row>
    <row r="64" spans="2:102"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2"/>
      <c r="CU64" s="117"/>
      <c r="CV64" s="149"/>
      <c r="CW64" s="46"/>
      <c r="CX64" s="88"/>
    </row>
    <row r="65" spans="2:102" x14ac:dyDescent="0.35">
      <c r="B65" s="71"/>
      <c r="C65" s="327">
        <f>IF(AD65="Athlete Name","",AC65)</f>
        <v>13</v>
      </c>
      <c r="D65" s="47" t="str">
        <f t="shared" si="9"/>
        <v>Kristen Hemphill</v>
      </c>
      <c r="E65" s="60"/>
      <c r="F65" s="1">
        <f>IF(COUNT(AL65:CT65)=0,"", COUNT(AL65:CT65))</f>
        <v>12</v>
      </c>
      <c r="G65" s="46">
        <f t="shared" ref="G65" si="142">_xlfn.IFS(F65="","",F65=1,1,F65=2,2,F65=3,3,F65=4,4,F65=5,5,F65&gt;5,5)</f>
        <v>5</v>
      </c>
      <c r="I65" s="61"/>
      <c r="J65" s="108" t="s">
        <v>7</v>
      </c>
      <c r="K65" s="45">
        <f>IFERROR(LARGE((AL65:CT65),1),"")</f>
        <v>629.1</v>
      </c>
      <c r="L65" s="1">
        <f>IFERROR(LARGE((AL65:CT65),2),"")</f>
        <v>625.20000000000005</v>
      </c>
      <c r="M65" s="1">
        <f>IFERROR(LARGE((AL65:CT65),3),"")</f>
        <v>624</v>
      </c>
      <c r="N65" s="1">
        <f>IFERROR(LARGE((AL65:CT65),4),"")</f>
        <v>623</v>
      </c>
      <c r="O65" s="46">
        <f>IFERROR(LARGE((AL65:CT65),5),"")</f>
        <v>622.6</v>
      </c>
      <c r="P65" s="1"/>
      <c r="Q65" s="56">
        <f t="shared" si="11"/>
        <v>624.78</v>
      </c>
      <c r="R65" s="57" t="str">
        <f t="shared" si="12"/>
        <v/>
      </c>
      <c r="T65" s="5">
        <f t="shared" ref="T65" si="143">IF(U65="","",1)</f>
        <v>1</v>
      </c>
      <c r="U65" s="4">
        <f t="shared" ref="U65" si="144">IF(SUM(Q65:R65)=0,"",SUM(Q65:R65))</f>
        <v>624.78</v>
      </c>
      <c r="V65" s="6">
        <f t="shared" ref="V65" si="145">IF(U65="","",1)</f>
        <v>1</v>
      </c>
      <c r="X65" s="60" t="str">
        <f t="shared" si="5"/>
        <v>Kristen Hemphill</v>
      </c>
      <c r="Y65" s="46"/>
      <c r="Z65" s="76"/>
      <c r="AB65" s="82"/>
      <c r="AC65" s="45">
        <v>13</v>
      </c>
      <c r="AD65" s="60" t="s">
        <v>165</v>
      </c>
      <c r="AF65" s="45"/>
      <c r="AG65" s="1"/>
      <c r="AH65" s="1"/>
      <c r="AI65" s="1"/>
      <c r="AJ65" s="46"/>
      <c r="AK65" s="108"/>
      <c r="AL65" s="62" t="s">
        <v>7</v>
      </c>
      <c r="AM65" s="62">
        <v>623</v>
      </c>
      <c r="AN65" s="62">
        <v>621.1</v>
      </c>
      <c r="AO65" s="62" t="s">
        <v>7</v>
      </c>
      <c r="AP65" s="62" t="s">
        <v>7</v>
      </c>
      <c r="AQ65" s="62" t="s">
        <v>7</v>
      </c>
      <c r="AR65" s="62" t="s">
        <v>7</v>
      </c>
      <c r="AS65" s="62" t="s">
        <v>7</v>
      </c>
      <c r="AT65" s="62" t="s">
        <v>7</v>
      </c>
      <c r="AU65" s="62" t="s">
        <v>7</v>
      </c>
      <c r="AV65" s="62" t="s">
        <v>7</v>
      </c>
      <c r="AW65" s="62">
        <v>618.1</v>
      </c>
      <c r="AX65" s="62">
        <v>618</v>
      </c>
      <c r="AY65" s="62" t="s">
        <v>7</v>
      </c>
      <c r="AZ65" s="62">
        <v>622.6</v>
      </c>
      <c r="BA65" s="62" t="s">
        <v>7</v>
      </c>
      <c r="BB65" s="62" t="s">
        <v>7</v>
      </c>
      <c r="BC65" s="62" t="s">
        <v>7</v>
      </c>
      <c r="BD65" s="62" t="s">
        <v>7</v>
      </c>
      <c r="BE65" s="62" t="s">
        <v>7</v>
      </c>
      <c r="BF65" s="62" t="s">
        <v>7</v>
      </c>
      <c r="BG65" s="62" t="s">
        <v>7</v>
      </c>
      <c r="BH65" s="62" t="s">
        <v>7</v>
      </c>
      <c r="BI65" s="62" t="s">
        <v>7</v>
      </c>
      <c r="BJ65" s="62">
        <v>622.4</v>
      </c>
      <c r="BK65" s="62" t="s">
        <v>7</v>
      </c>
      <c r="BL65" s="62" t="s">
        <v>7</v>
      </c>
      <c r="BM65" s="62" t="s">
        <v>7</v>
      </c>
      <c r="BN65" s="62" t="s">
        <v>7</v>
      </c>
      <c r="BO65" s="62" t="s">
        <v>7</v>
      </c>
      <c r="BP65" s="62">
        <v>621.29999999999995</v>
      </c>
      <c r="BQ65" s="62">
        <v>619.70000000000005</v>
      </c>
      <c r="BR65" s="62" t="s">
        <v>7</v>
      </c>
      <c r="BS65" s="62" t="s">
        <v>7</v>
      </c>
      <c r="BT65" s="62">
        <v>624</v>
      </c>
      <c r="BU65" s="62">
        <v>617.70000000000005</v>
      </c>
      <c r="BV65" s="62" t="s">
        <v>7</v>
      </c>
      <c r="BW65" s="62" t="s">
        <v>7</v>
      </c>
      <c r="BX65" s="62" t="s">
        <v>7</v>
      </c>
      <c r="BY65" s="62" t="s">
        <v>7</v>
      </c>
      <c r="BZ65" s="62" t="s">
        <v>7</v>
      </c>
      <c r="CA65" s="62" t="s">
        <v>7</v>
      </c>
      <c r="CB65" s="62" t="s">
        <v>7</v>
      </c>
      <c r="CC65" s="62" t="s">
        <v>7</v>
      </c>
      <c r="CD65" s="62" t="s">
        <v>7</v>
      </c>
      <c r="CE65" s="62" t="s">
        <v>7</v>
      </c>
      <c r="CF65" s="62" t="s">
        <v>7</v>
      </c>
      <c r="CG65" s="62">
        <v>629.1</v>
      </c>
      <c r="CH65" s="62">
        <v>625.20000000000005</v>
      </c>
      <c r="CI65" s="62" t="s">
        <v>7</v>
      </c>
      <c r="CJ65" s="62" t="s">
        <v>7</v>
      </c>
      <c r="CK65" s="62" t="s">
        <v>7</v>
      </c>
      <c r="CL65" s="62" t="s">
        <v>7</v>
      </c>
      <c r="CM65" s="62" t="s">
        <v>7</v>
      </c>
      <c r="CN65" s="62" t="s">
        <v>7</v>
      </c>
      <c r="CO65" s="62" t="s">
        <v>7</v>
      </c>
      <c r="CP65" s="62" t="s">
        <v>7</v>
      </c>
      <c r="CQ65" s="62" t="s">
        <v>7</v>
      </c>
      <c r="CR65" s="62" t="s">
        <v>7</v>
      </c>
      <c r="CS65" s="62" t="s">
        <v>7</v>
      </c>
      <c r="CT65" s="62" t="s">
        <v>7</v>
      </c>
      <c r="CU65" s="117"/>
      <c r="CV65" s="60" t="str">
        <f>IF(AD65="Athlete Name","",AD65)</f>
        <v>Kristen Hemphill</v>
      </c>
      <c r="CW65" s="46">
        <v>13</v>
      </c>
      <c r="CX65" s="88"/>
    </row>
    <row r="66" spans="2:102" x14ac:dyDescent="0.35">
      <c r="B66" s="71"/>
      <c r="C66" s="327"/>
      <c r="D66" s="47"/>
      <c r="E66" s="60"/>
      <c r="G66" s="46"/>
      <c r="I66" s="61" t="str">
        <f>IF(SUM(AF66:AJ66)=0,"",SUM(AF66:AJ66))</f>
        <v/>
      </c>
      <c r="J66" s="108" t="s">
        <v>12</v>
      </c>
      <c r="K66" s="45" t="str">
        <f>IFERROR(LARGE((AL66:CT66),1),"")</f>
        <v/>
      </c>
      <c r="L66" s="1" t="str">
        <f>IFERROR(LARGE((AL66:CT66),2),"")</f>
        <v/>
      </c>
      <c r="M66" s="1" t="str">
        <f>IFERROR(LARGE((AL66:CT66),3),"")</f>
        <v/>
      </c>
      <c r="N66" s="1" t="str">
        <f>IFERROR(LARGE((AL66:CT66),4),"")</f>
        <v/>
      </c>
      <c r="O66" s="46" t="str">
        <f>IFERROR(LARGE((AL66:CT66),5),"")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117"/>
      <c r="CV66" s="60"/>
      <c r="CW66" s="46"/>
      <c r="CX66" s="88"/>
    </row>
    <row r="67" spans="2:102" s="39" customFormat="1" ht="8.5" customHeight="1" thickBot="1" x14ac:dyDescent="0.4">
      <c r="B67" s="102"/>
      <c r="C67" s="328"/>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6"/>
      <c r="CU67" s="118"/>
      <c r="CV67" s="158"/>
      <c r="CW67" s="97"/>
      <c r="CX67" s="105"/>
    </row>
    <row r="68" spans="2:102" ht="8.5" customHeight="1" thickTop="1" x14ac:dyDescent="0.35">
      <c r="B68" s="71"/>
      <c r="C68" s="327"/>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34"/>
      <c r="AF68" s="135"/>
      <c r="AG68" s="136"/>
      <c r="AH68" s="136"/>
      <c r="AI68" s="137"/>
      <c r="AJ68" s="138"/>
      <c r="AL68" s="143"/>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5"/>
      <c r="CU68" s="117"/>
      <c r="CV68" s="134"/>
      <c r="CW68" s="46"/>
      <c r="CX68" s="88"/>
    </row>
    <row r="69" spans="2:102" x14ac:dyDescent="0.35">
      <c r="B69" s="71"/>
      <c r="C69" s="327">
        <f>IF(AD69="Athlete Name","",AC69)</f>
        <v>14</v>
      </c>
      <c r="D69" s="47" t="str">
        <f t="shared" si="9"/>
        <v>Abigail Gordon</v>
      </c>
      <c r="E69" s="60"/>
      <c r="F69" s="1">
        <f>IF(COUNT(AL69:CT69)=0,"", COUNT(AL69:CT69))</f>
        <v>15</v>
      </c>
      <c r="G69" s="46">
        <f t="shared" ref="G69" si="155">_xlfn.IFS(F69="","",F69=1,1,F69=2,2,F69=3,3,F69=4,4,F69=5,5,F69&gt;5,5)</f>
        <v>5</v>
      </c>
      <c r="I69" s="61"/>
      <c r="J69" s="108" t="s">
        <v>7</v>
      </c>
      <c r="K69" s="45">
        <f>IFERROR(LARGE((AL69:CT69),1),"")</f>
        <v>625.4</v>
      </c>
      <c r="L69" s="1">
        <f>IFERROR(LARGE((AL69:CT69),2),"")</f>
        <v>625.1</v>
      </c>
      <c r="M69" s="1">
        <f>IFERROR(LARGE((AL69:CT69),3),"")</f>
        <v>623.79999999999995</v>
      </c>
      <c r="N69" s="1">
        <f>IFERROR(LARGE((AL69:CT69),4),"")</f>
        <v>622.1</v>
      </c>
      <c r="O69" s="46">
        <f>IFERROR(LARGE((AL69:CT69),5),"")</f>
        <v>621.79999999999995</v>
      </c>
      <c r="P69" s="1"/>
      <c r="Q69" s="56">
        <f t="shared" si="11"/>
        <v>623.64</v>
      </c>
      <c r="R69" s="57" t="str">
        <f t="shared" si="12"/>
        <v/>
      </c>
      <c r="T69" s="5">
        <f t="shared" ref="T69" si="156">IF(U69="","",1)</f>
        <v>1</v>
      </c>
      <c r="U69" s="4">
        <f t="shared" ref="U69" si="157">IF(SUM(Q69:R69)=0,"",SUM(Q69:R69))</f>
        <v>623.64</v>
      </c>
      <c r="V69" s="6">
        <f t="shared" ref="V69" si="158">IF(U69="","",1)</f>
        <v>1</v>
      </c>
      <c r="X69" s="60" t="str">
        <f t="shared" si="5"/>
        <v>Abigail Gordon</v>
      </c>
      <c r="Y69" s="46"/>
      <c r="Z69" s="76"/>
      <c r="AB69" s="82"/>
      <c r="AC69" s="45">
        <v>14</v>
      </c>
      <c r="AD69" s="60" t="s">
        <v>166</v>
      </c>
      <c r="AF69" s="45"/>
      <c r="AG69" s="1"/>
      <c r="AH69" s="1"/>
      <c r="AI69" s="1"/>
      <c r="AJ69" s="46"/>
      <c r="AK69" s="108"/>
      <c r="AL69" s="62" t="s">
        <v>7</v>
      </c>
      <c r="AM69" s="62">
        <v>620.29999999999995</v>
      </c>
      <c r="AN69" s="62" t="s">
        <v>7</v>
      </c>
      <c r="AO69" s="62" t="s">
        <v>7</v>
      </c>
      <c r="AP69" s="62" t="s">
        <v>7</v>
      </c>
      <c r="AQ69" s="62" t="s">
        <v>7</v>
      </c>
      <c r="AR69" s="62" t="s">
        <v>7</v>
      </c>
      <c r="AS69" s="62" t="s">
        <v>7</v>
      </c>
      <c r="AT69" s="62" t="s">
        <v>7</v>
      </c>
      <c r="AU69" s="62" t="s">
        <v>7</v>
      </c>
      <c r="AV69" s="62" t="s">
        <v>7</v>
      </c>
      <c r="AW69" s="62">
        <v>620.20000000000005</v>
      </c>
      <c r="AX69" s="62">
        <v>0</v>
      </c>
      <c r="AY69" s="62" t="s">
        <v>7</v>
      </c>
      <c r="AZ69" s="62" t="s">
        <v>7</v>
      </c>
      <c r="BA69" s="62" t="s">
        <v>7</v>
      </c>
      <c r="BB69" s="62" t="s">
        <v>7</v>
      </c>
      <c r="BC69" s="62" t="s">
        <v>7</v>
      </c>
      <c r="BD69" s="62" t="s">
        <v>7</v>
      </c>
      <c r="BE69" s="62" t="s">
        <v>7</v>
      </c>
      <c r="BF69" s="62" t="s">
        <v>7</v>
      </c>
      <c r="BG69" s="62" t="s">
        <v>7</v>
      </c>
      <c r="BH69" s="62" t="s">
        <v>7</v>
      </c>
      <c r="BI69" s="62" t="s">
        <v>7</v>
      </c>
      <c r="BJ69" s="62">
        <v>621.79999999999995</v>
      </c>
      <c r="BK69" s="62" t="s">
        <v>7</v>
      </c>
      <c r="BL69" s="62" t="s">
        <v>7</v>
      </c>
      <c r="BM69" s="62" t="s">
        <v>7</v>
      </c>
      <c r="BN69" s="62" t="s">
        <v>7</v>
      </c>
      <c r="BO69" s="62">
        <v>621</v>
      </c>
      <c r="BP69" s="62">
        <v>618.20000000000005</v>
      </c>
      <c r="BQ69" s="62">
        <v>617.70000000000005</v>
      </c>
      <c r="BR69" s="62" t="s">
        <v>7</v>
      </c>
      <c r="BS69" s="62" t="s">
        <v>7</v>
      </c>
      <c r="BT69" s="62">
        <v>623.79999999999995</v>
      </c>
      <c r="BU69" s="62">
        <v>619.70000000000005</v>
      </c>
      <c r="BV69" s="62" t="s">
        <v>7</v>
      </c>
      <c r="BW69" s="62" t="s">
        <v>7</v>
      </c>
      <c r="BX69" s="62" t="s">
        <v>7</v>
      </c>
      <c r="BY69" s="62" t="s">
        <v>7</v>
      </c>
      <c r="BZ69" s="62" t="s">
        <v>7</v>
      </c>
      <c r="CA69" s="62" t="s">
        <v>7</v>
      </c>
      <c r="CB69" s="62">
        <v>621.20000000000005</v>
      </c>
      <c r="CC69" s="62" t="s">
        <v>7</v>
      </c>
      <c r="CD69" s="62" t="s">
        <v>7</v>
      </c>
      <c r="CE69" s="62" t="s">
        <v>7</v>
      </c>
      <c r="CF69" s="62" t="s">
        <v>7</v>
      </c>
      <c r="CG69" s="62">
        <v>625.4</v>
      </c>
      <c r="CH69" s="62">
        <v>625.1</v>
      </c>
      <c r="CI69" s="62" t="s">
        <v>7</v>
      </c>
      <c r="CJ69" s="62" t="s">
        <v>7</v>
      </c>
      <c r="CK69" s="62">
        <v>622.1</v>
      </c>
      <c r="CL69" s="62">
        <v>620.4</v>
      </c>
      <c r="CM69" s="62">
        <v>620</v>
      </c>
      <c r="CN69" s="62" t="s">
        <v>7</v>
      </c>
      <c r="CO69" s="62" t="s">
        <v>7</v>
      </c>
      <c r="CP69" s="62" t="s">
        <v>7</v>
      </c>
      <c r="CQ69" s="62" t="s">
        <v>7</v>
      </c>
      <c r="CR69" s="62" t="s">
        <v>7</v>
      </c>
      <c r="CS69" s="62" t="s">
        <v>7</v>
      </c>
      <c r="CT69" s="62" t="s">
        <v>7</v>
      </c>
      <c r="CU69" s="117"/>
      <c r="CV69" s="60" t="str">
        <f>IF(AD69="Athlete Name","",AD69)</f>
        <v>Abigail Gordon</v>
      </c>
      <c r="CW69" s="46">
        <v>14</v>
      </c>
      <c r="CX69" s="88"/>
    </row>
    <row r="70" spans="2:102" x14ac:dyDescent="0.35">
      <c r="B70" s="71"/>
      <c r="C70" s="327"/>
      <c r="D70" s="47"/>
      <c r="E70" s="60"/>
      <c r="G70" s="46"/>
      <c r="I70" s="61" t="str">
        <f>IF(SUM(AF70:AJ70)=0,"",SUM(AF70:AJ70))</f>
        <v/>
      </c>
      <c r="J70" s="108" t="s">
        <v>12</v>
      </c>
      <c r="K70" s="45" t="str">
        <f>IFERROR(LARGE((AL70:CT70),1),"")</f>
        <v/>
      </c>
      <c r="L70" s="1" t="str">
        <f>IFERROR(LARGE((AL70:CT70),2),"")</f>
        <v/>
      </c>
      <c r="M70" s="1" t="str">
        <f>IFERROR(LARGE((AL70:CT70),3),"")</f>
        <v/>
      </c>
      <c r="N70" s="1" t="str">
        <f>IFERROR(LARGE((AL70:CT70),4),"")</f>
        <v/>
      </c>
      <c r="O70" s="46" t="str">
        <f>IFERROR(LARGE((AL70:CT70),5),"")</f>
        <v/>
      </c>
      <c r="P70" s="1"/>
      <c r="Q70" s="56"/>
      <c r="R70" s="57"/>
      <c r="T70" s="5">
        <f t="shared" ref="T70" si="159">IF(U69="","",1)</f>
        <v>1</v>
      </c>
      <c r="U70" s="126">
        <f t="shared" ref="U70" si="160">IF(U69="","",1)</f>
        <v>1</v>
      </c>
      <c r="V70" s="6">
        <f t="shared" ref="V70" si="161">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45" t="s">
        <v>12</v>
      </c>
      <c r="CM70" s="45" t="s">
        <v>12</v>
      </c>
      <c r="CN70" s="45" t="s">
        <v>12</v>
      </c>
      <c r="CO70" s="45" t="s">
        <v>12</v>
      </c>
      <c r="CP70" s="45" t="s">
        <v>12</v>
      </c>
      <c r="CQ70" s="45" t="s">
        <v>12</v>
      </c>
      <c r="CR70" s="45" t="s">
        <v>12</v>
      </c>
      <c r="CS70" s="45" t="s">
        <v>12</v>
      </c>
      <c r="CT70" s="45" t="s">
        <v>12</v>
      </c>
      <c r="CU70" s="117"/>
      <c r="CV70" s="60"/>
      <c r="CW70" s="46"/>
      <c r="CX70" s="88"/>
    </row>
    <row r="71" spans="2:102" s="39" customFormat="1" ht="8.5" customHeight="1" thickBot="1" x14ac:dyDescent="0.4">
      <c r="B71" s="102"/>
      <c r="C71" s="328"/>
      <c r="D71" s="107"/>
      <c r="E71" s="103"/>
      <c r="F71" s="115"/>
      <c r="G71" s="116"/>
      <c r="I71" s="95"/>
      <c r="K71" s="96"/>
      <c r="L71" s="93"/>
      <c r="M71" s="93"/>
      <c r="N71" s="93"/>
      <c r="O71" s="94"/>
      <c r="Q71" s="112"/>
      <c r="R71" s="113"/>
      <c r="T71" s="110">
        <f t="shared" ref="T71" si="162">IF(U69="","",1)</f>
        <v>1</v>
      </c>
      <c r="U71" s="93">
        <f t="shared" ref="U71" si="163">IF(U69="","",1)</f>
        <v>1</v>
      </c>
      <c r="V71" s="109">
        <f t="shared" ref="V71" si="164">IF(U69="","",1)</f>
        <v>1</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2"/>
      <c r="CU71" s="118"/>
      <c r="CV71" s="146"/>
      <c r="CW71" s="97"/>
      <c r="CX71" s="105"/>
    </row>
    <row r="72" spans="2:102" ht="8.5" customHeight="1" thickTop="1" x14ac:dyDescent="0.35">
      <c r="B72" s="71"/>
      <c r="C72" s="327"/>
      <c r="D72" s="47"/>
      <c r="E72" s="60"/>
      <c r="G72" s="46"/>
      <c r="I72" s="61"/>
      <c r="K72" s="45"/>
      <c r="L72" s="1"/>
      <c r="M72" s="1"/>
      <c r="N72" s="1"/>
      <c r="O72" s="46"/>
      <c r="P72" s="1"/>
      <c r="Q72" s="56"/>
      <c r="R72" s="57"/>
      <c r="T72" s="5">
        <f t="shared" ref="T72" si="165">IF(U73="","",1)</f>
        <v>1</v>
      </c>
      <c r="U72" s="1">
        <f t="shared" ref="U72" si="166">IF(U73="","",1)</f>
        <v>1</v>
      </c>
      <c r="V72" s="6">
        <f t="shared" ref="V72" si="167">IF(U73="","",1)</f>
        <v>1</v>
      </c>
      <c r="X72" s="60"/>
      <c r="Y72" s="46"/>
      <c r="Z72" s="76"/>
      <c r="AB72" s="82"/>
      <c r="AC72" s="45"/>
      <c r="AD72" s="149"/>
      <c r="AF72" s="150"/>
      <c r="AG72" s="151"/>
      <c r="AH72" s="151"/>
      <c r="AI72" s="151"/>
      <c r="AJ72" s="152"/>
      <c r="AL72" s="150"/>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2"/>
      <c r="CU72" s="117"/>
      <c r="CV72" s="149"/>
      <c r="CW72" s="46"/>
      <c r="CX72" s="88"/>
    </row>
    <row r="73" spans="2:102" x14ac:dyDescent="0.35">
      <c r="B73" s="71"/>
      <c r="C73" s="327">
        <f>IF(AD73="Athlete Name","",AC73)</f>
        <v>15</v>
      </c>
      <c r="D73" s="47" t="str">
        <f t="shared" si="9"/>
        <v>Addy Burrow</v>
      </c>
      <c r="E73" s="60"/>
      <c r="F73" s="1">
        <f>IF(COUNT(AL73:CT73)=0,"", COUNT(AL73:CT73))</f>
        <v>11</v>
      </c>
      <c r="G73" s="46">
        <f t="shared" ref="G73" si="168">_xlfn.IFS(F73="","",F73=1,1,F73=2,2,F73=3,3,F73=4,4,F73=5,5,F73&gt;5,5)</f>
        <v>5</v>
      </c>
      <c r="I73" s="61"/>
      <c r="J73" s="108" t="s">
        <v>7</v>
      </c>
      <c r="K73" s="45">
        <f>IFERROR(LARGE((AL73:CT73),1),"")</f>
        <v>629</v>
      </c>
      <c r="L73" s="1">
        <f>IFERROR(LARGE((AL73:CT73),2),"")</f>
        <v>628.9</v>
      </c>
      <c r="M73" s="1">
        <f>IFERROR(LARGE((AL73:CT73),3),"")</f>
        <v>625</v>
      </c>
      <c r="N73" s="1">
        <f>IFERROR(LARGE((AL73:CT73),4),"")</f>
        <v>624</v>
      </c>
      <c r="O73" s="46">
        <f>IFERROR(LARGE((AL73:CT73),5),"")</f>
        <v>623.1</v>
      </c>
      <c r="P73" s="1"/>
      <c r="Q73" s="56">
        <f t="shared" si="11"/>
        <v>626</v>
      </c>
      <c r="R73" s="57" t="str">
        <f t="shared" si="12"/>
        <v/>
      </c>
      <c r="T73" s="5">
        <f t="shared" ref="T73" si="169">IF(U73="","",1)</f>
        <v>1</v>
      </c>
      <c r="U73" s="4">
        <f t="shared" ref="U73" si="170">IF(SUM(Q73:R73)=0,"",SUM(Q73:R73))</f>
        <v>626</v>
      </c>
      <c r="V73" s="6">
        <f t="shared" ref="V73" si="171">IF(U73="","",1)</f>
        <v>1</v>
      </c>
      <c r="X73" s="60" t="str">
        <f t="shared" si="5"/>
        <v>Addy Burrow</v>
      </c>
      <c r="Y73" s="46"/>
      <c r="Z73" s="76"/>
      <c r="AB73" s="82"/>
      <c r="AC73" s="45">
        <v>15</v>
      </c>
      <c r="AD73" s="60" t="s">
        <v>167</v>
      </c>
      <c r="AF73" s="45"/>
      <c r="AG73" s="1"/>
      <c r="AH73" s="1"/>
      <c r="AI73" s="1"/>
      <c r="AJ73" s="46"/>
      <c r="AK73" s="108"/>
      <c r="AL73" s="62" t="s">
        <v>7</v>
      </c>
      <c r="AM73" s="62">
        <v>622.20000000000005</v>
      </c>
      <c r="AN73" s="62">
        <v>625</v>
      </c>
      <c r="AO73" s="62" t="s">
        <v>7</v>
      </c>
      <c r="AP73" s="62" t="s">
        <v>7</v>
      </c>
      <c r="AQ73" s="62" t="s">
        <v>7</v>
      </c>
      <c r="AR73" s="62" t="s">
        <v>7</v>
      </c>
      <c r="AS73" s="62" t="s">
        <v>7</v>
      </c>
      <c r="AT73" s="62" t="s">
        <v>7</v>
      </c>
      <c r="AU73" s="62" t="s">
        <v>7</v>
      </c>
      <c r="AV73" s="62" t="s">
        <v>7</v>
      </c>
      <c r="AW73" s="62" t="s">
        <v>7</v>
      </c>
      <c r="AX73" s="62">
        <v>619.29999999999995</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62" t="s">
        <v>7</v>
      </c>
      <c r="BT73" s="62">
        <v>615.9</v>
      </c>
      <c r="BU73" s="62">
        <v>606.9</v>
      </c>
      <c r="BV73" s="62" t="s">
        <v>7</v>
      </c>
      <c r="BW73" s="62" t="s">
        <v>7</v>
      </c>
      <c r="BX73" s="62">
        <v>611.70000000000005</v>
      </c>
      <c r="BY73" s="62">
        <v>624</v>
      </c>
      <c r="BZ73" s="62" t="s">
        <v>7</v>
      </c>
      <c r="CA73" s="62" t="s">
        <v>7</v>
      </c>
      <c r="CB73" s="62" t="s">
        <v>7</v>
      </c>
      <c r="CC73" s="62" t="s">
        <v>7</v>
      </c>
      <c r="CD73" s="62" t="s">
        <v>7</v>
      </c>
      <c r="CE73" s="62" t="s">
        <v>7</v>
      </c>
      <c r="CF73" s="62" t="s">
        <v>7</v>
      </c>
      <c r="CG73" s="62">
        <v>618.29999999999995</v>
      </c>
      <c r="CH73" s="62">
        <v>623.1</v>
      </c>
      <c r="CI73" s="62" t="s">
        <v>7</v>
      </c>
      <c r="CJ73" s="62" t="s">
        <v>7</v>
      </c>
      <c r="CK73" s="62" t="s">
        <v>7</v>
      </c>
      <c r="CL73" s="62" t="s">
        <v>7</v>
      </c>
      <c r="CM73" s="62" t="s">
        <v>7</v>
      </c>
      <c r="CN73" s="62" t="s">
        <v>7</v>
      </c>
      <c r="CO73" s="62">
        <v>628.9</v>
      </c>
      <c r="CP73" s="62">
        <v>629</v>
      </c>
      <c r="CQ73" s="62" t="s">
        <v>7</v>
      </c>
      <c r="CR73" s="62" t="s">
        <v>7</v>
      </c>
      <c r="CS73" s="62" t="s">
        <v>7</v>
      </c>
      <c r="CT73" s="62" t="s">
        <v>7</v>
      </c>
      <c r="CU73" s="117"/>
      <c r="CV73" s="60" t="str">
        <f>IF(AD73="Athlete Name","",AD73)</f>
        <v>Addy Burrow</v>
      </c>
      <c r="CW73" s="46">
        <v>15</v>
      </c>
      <c r="CX73" s="88"/>
    </row>
    <row r="74" spans="2:102" x14ac:dyDescent="0.35">
      <c r="B74" s="71"/>
      <c r="C74" s="327"/>
      <c r="D74" s="47"/>
      <c r="E74" s="60"/>
      <c r="G74" s="46"/>
      <c r="I74" s="61" t="str">
        <f>IF(SUM(AF74:AJ74)=0,"",SUM(AF74:AJ74))</f>
        <v/>
      </c>
      <c r="J74" s="108" t="s">
        <v>12</v>
      </c>
      <c r="K74" s="45" t="str">
        <f>IFERROR(LARGE((AL74:CT74),1),"")</f>
        <v/>
      </c>
      <c r="L74" s="1" t="str">
        <f>IFERROR(LARGE((AL74:CT74),2),"")</f>
        <v/>
      </c>
      <c r="M74" s="1" t="str">
        <f>IFERROR(LARGE((AL74:CT74),3),"")</f>
        <v/>
      </c>
      <c r="N74" s="1" t="str">
        <f>IFERROR(LARGE((AL74:CT74),4),"")</f>
        <v/>
      </c>
      <c r="O74" s="46" t="str">
        <f>IFERROR(LARGE((AL74:CT74),5),"")</f>
        <v/>
      </c>
      <c r="P74" s="1"/>
      <c r="Q74" s="56"/>
      <c r="R74" s="57"/>
      <c r="T74" s="5">
        <f t="shared" ref="T74" si="172">IF(U73="","",1)</f>
        <v>1</v>
      </c>
      <c r="U74" s="126">
        <f t="shared" ref="U74" si="173">IF(U73="","",1)</f>
        <v>1</v>
      </c>
      <c r="V74" s="6">
        <f t="shared" ref="V74" si="174">IF(U73="","",1)</f>
        <v>1</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45" t="s">
        <v>12</v>
      </c>
      <c r="BT74" s="45" t="s">
        <v>12</v>
      </c>
      <c r="BU74" s="45" t="s">
        <v>12</v>
      </c>
      <c r="BV74" s="45" t="s">
        <v>12</v>
      </c>
      <c r="BW74" s="45" t="s">
        <v>12</v>
      </c>
      <c r="BX74" s="45" t="s">
        <v>12</v>
      </c>
      <c r="BY74" s="45" t="s">
        <v>12</v>
      </c>
      <c r="BZ74" s="45" t="s">
        <v>12</v>
      </c>
      <c r="CA74" s="45" t="s">
        <v>12</v>
      </c>
      <c r="CB74" s="45" t="s">
        <v>12</v>
      </c>
      <c r="CC74" s="45" t="s">
        <v>12</v>
      </c>
      <c r="CD74" s="45" t="s">
        <v>12</v>
      </c>
      <c r="CE74" s="45" t="s">
        <v>12</v>
      </c>
      <c r="CF74" s="45" t="s">
        <v>12</v>
      </c>
      <c r="CG74" s="45" t="s">
        <v>12</v>
      </c>
      <c r="CH74" s="45" t="s">
        <v>12</v>
      </c>
      <c r="CI74" s="45" t="s">
        <v>12</v>
      </c>
      <c r="CJ74" s="45" t="s">
        <v>12</v>
      </c>
      <c r="CK74" s="45" t="s">
        <v>12</v>
      </c>
      <c r="CL74" s="45" t="s">
        <v>12</v>
      </c>
      <c r="CM74" s="45" t="s">
        <v>12</v>
      </c>
      <c r="CN74" s="45" t="s">
        <v>12</v>
      </c>
      <c r="CO74" s="45" t="s">
        <v>12</v>
      </c>
      <c r="CP74" s="45" t="s">
        <v>12</v>
      </c>
      <c r="CQ74" s="45" t="s">
        <v>12</v>
      </c>
      <c r="CR74" s="45" t="s">
        <v>12</v>
      </c>
      <c r="CS74" s="45" t="s">
        <v>12</v>
      </c>
      <c r="CT74" s="45" t="s">
        <v>12</v>
      </c>
      <c r="CU74" s="117"/>
      <c r="CV74" s="60"/>
      <c r="CW74" s="46"/>
      <c r="CX74" s="88"/>
    </row>
    <row r="75" spans="2:102" s="39" customFormat="1" ht="8.5" customHeight="1" thickBot="1" x14ac:dyDescent="0.4">
      <c r="B75" s="102"/>
      <c r="C75" s="328"/>
      <c r="D75" s="123"/>
      <c r="E75" s="103"/>
      <c r="F75" s="53"/>
      <c r="G75" s="54"/>
      <c r="I75" s="106"/>
      <c r="K75" s="101"/>
      <c r="L75" s="99"/>
      <c r="M75" s="99"/>
      <c r="N75" s="99"/>
      <c r="O75" s="100"/>
      <c r="Q75" s="114"/>
      <c r="R75" s="124"/>
      <c r="T75" s="127">
        <f t="shared" ref="T75" si="175">IF(U73="","",1)</f>
        <v>1</v>
      </c>
      <c r="U75" s="128">
        <f t="shared" ref="U75" si="176">IF(U73="","",1)</f>
        <v>1</v>
      </c>
      <c r="V75" s="129">
        <f t="shared" ref="V75" si="177">IF(U73="","",1)</f>
        <v>1</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6"/>
      <c r="CU75" s="118"/>
      <c r="CV75" s="158"/>
      <c r="CW75" s="97"/>
      <c r="CX75" s="105"/>
    </row>
    <row r="76" spans="2:102" s="3" customFormat="1" x14ac:dyDescent="0.35">
      <c r="B76" s="74"/>
      <c r="C76" s="326"/>
      <c r="Q76" s="3" t="s">
        <v>6</v>
      </c>
      <c r="R76" s="3" t="s">
        <v>37</v>
      </c>
      <c r="Y76" s="66"/>
      <c r="Z76" s="75"/>
      <c r="AB76" s="83"/>
      <c r="AC76" s="58"/>
      <c r="AF76" s="3" t="s">
        <v>10</v>
      </c>
      <c r="AG76" s="3" t="s">
        <v>13</v>
      </c>
      <c r="AH76" s="3" t="s">
        <v>13</v>
      </c>
      <c r="AI76" s="3" t="s">
        <v>14</v>
      </c>
      <c r="AJ76" s="3" t="s">
        <v>16</v>
      </c>
      <c r="AL76" s="3">
        <f>AL13</f>
        <v>0</v>
      </c>
      <c r="AM76" s="3">
        <f t="shared" ref="AM76" si="178">AM13</f>
        <v>2022</v>
      </c>
      <c r="AN76" s="3">
        <f t="shared" ref="AN76:AU76" si="179">AN13</f>
        <v>2022</v>
      </c>
      <c r="AO76" s="3">
        <f t="shared" si="179"/>
        <v>2022</v>
      </c>
      <c r="AP76" s="3">
        <f t="shared" si="179"/>
        <v>2022</v>
      </c>
      <c r="AQ76" s="3">
        <f t="shared" si="179"/>
        <v>2023</v>
      </c>
      <c r="AR76" s="3">
        <f t="shared" si="179"/>
        <v>2023</v>
      </c>
      <c r="AS76" s="3">
        <f t="shared" ref="AS76:AT76" si="180">AS13</f>
        <v>2023</v>
      </c>
      <c r="AT76" s="3">
        <f t="shared" si="180"/>
        <v>2023</v>
      </c>
      <c r="AU76" s="3">
        <f t="shared" si="179"/>
        <v>2023</v>
      </c>
      <c r="AV76" s="3">
        <f t="shared" ref="AV76:CT76" si="181">AV13</f>
        <v>2023</v>
      </c>
      <c r="AW76" s="3">
        <f t="shared" ref="AW76:CS76" si="182">AW13</f>
        <v>2023</v>
      </c>
      <c r="AX76" s="3">
        <f t="shared" ref="AX76:AZ76" si="183">AX13</f>
        <v>2023</v>
      </c>
      <c r="AY76" s="3">
        <f t="shared" si="183"/>
        <v>2023</v>
      </c>
      <c r="AZ76" s="3">
        <f t="shared" si="183"/>
        <v>2023</v>
      </c>
      <c r="BA76" s="3">
        <f t="shared" ref="BA76:BP76" si="184">BA13</f>
        <v>2023</v>
      </c>
      <c r="BB76" s="3">
        <f t="shared" si="184"/>
        <v>2023</v>
      </c>
      <c r="BC76" s="3">
        <f t="shared" si="184"/>
        <v>2023</v>
      </c>
      <c r="BD76" s="3">
        <f t="shared" si="184"/>
        <v>2023</v>
      </c>
      <c r="BE76" s="3">
        <f t="shared" si="184"/>
        <v>2023</v>
      </c>
      <c r="BF76" s="3">
        <f t="shared" si="184"/>
        <v>2023</v>
      </c>
      <c r="BG76" s="3">
        <f t="shared" ref="BG76:BH76" si="185">BG13</f>
        <v>2023</v>
      </c>
      <c r="BH76" s="3">
        <f t="shared" si="185"/>
        <v>2023</v>
      </c>
      <c r="BI76" s="3">
        <f t="shared" ref="BI76:BO76" si="186">BI13</f>
        <v>2023</v>
      </c>
      <c r="BJ76" s="3">
        <f t="shared" si="186"/>
        <v>2023</v>
      </c>
      <c r="BK76" s="3">
        <f t="shared" si="186"/>
        <v>2023</v>
      </c>
      <c r="BL76" s="3">
        <f t="shared" si="186"/>
        <v>2023</v>
      </c>
      <c r="BM76" s="3">
        <f t="shared" si="186"/>
        <v>2023</v>
      </c>
      <c r="BN76" s="3">
        <f t="shared" si="186"/>
        <v>2023</v>
      </c>
      <c r="BO76" s="3">
        <f t="shared" si="186"/>
        <v>2023</v>
      </c>
      <c r="BP76" s="3">
        <f t="shared" si="184"/>
        <v>2023</v>
      </c>
      <c r="BQ76" s="3">
        <f t="shared" ref="BQ76:CD76" si="187">BQ13</f>
        <v>2023</v>
      </c>
      <c r="BR76" s="3">
        <f t="shared" ref="BR76:BS76" si="188">BR13</f>
        <v>2023</v>
      </c>
      <c r="BS76" s="3">
        <f t="shared" si="188"/>
        <v>2023</v>
      </c>
      <c r="BT76" s="3">
        <f t="shared" si="187"/>
        <v>2023</v>
      </c>
      <c r="BU76" s="3">
        <f t="shared" ref="BU76:BV76" si="189">BU13</f>
        <v>2023</v>
      </c>
      <c r="BV76" s="3">
        <f t="shared" si="189"/>
        <v>2023</v>
      </c>
      <c r="BW76" s="3">
        <f t="shared" ref="BW76:CC76" si="190">BW13</f>
        <v>2023</v>
      </c>
      <c r="BX76" s="3">
        <f t="shared" si="190"/>
        <v>2023</v>
      </c>
      <c r="BY76" s="3">
        <f t="shared" si="190"/>
        <v>2023</v>
      </c>
      <c r="BZ76" s="3">
        <f t="shared" si="190"/>
        <v>2023</v>
      </c>
      <c r="CA76" s="3">
        <f t="shared" si="190"/>
        <v>2023</v>
      </c>
      <c r="CB76" s="3">
        <f t="shared" si="190"/>
        <v>2023</v>
      </c>
      <c r="CC76" s="3">
        <f t="shared" si="190"/>
        <v>2023</v>
      </c>
      <c r="CD76" s="3">
        <f t="shared" si="187"/>
        <v>2023</v>
      </c>
      <c r="CE76" s="3">
        <f t="shared" ref="CE76:CF76" si="191">CE13</f>
        <v>2023</v>
      </c>
      <c r="CF76" s="3">
        <f t="shared" si="191"/>
        <v>2023</v>
      </c>
      <c r="CG76" s="3">
        <f t="shared" ref="CG76:CM76" si="192">CG13</f>
        <v>2023</v>
      </c>
      <c r="CH76" s="3">
        <f t="shared" si="192"/>
        <v>2023</v>
      </c>
      <c r="CI76" s="3">
        <f t="shared" si="192"/>
        <v>2023</v>
      </c>
      <c r="CJ76" s="3">
        <f t="shared" si="192"/>
        <v>2023</v>
      </c>
      <c r="CK76" s="3">
        <f t="shared" ref="CK76:CL76" si="193">CK13</f>
        <v>2023</v>
      </c>
      <c r="CL76" s="3">
        <f t="shared" si="193"/>
        <v>2023</v>
      </c>
      <c r="CM76" s="3">
        <f t="shared" si="192"/>
        <v>2023</v>
      </c>
      <c r="CN76" s="3">
        <f t="shared" ref="CN76:CR76" si="194">CN13</f>
        <v>2023</v>
      </c>
      <c r="CO76" s="3">
        <f t="shared" si="194"/>
        <v>2023</v>
      </c>
      <c r="CP76" s="3">
        <f t="shared" si="194"/>
        <v>2023</v>
      </c>
      <c r="CQ76" s="3">
        <f t="shared" si="194"/>
        <v>2023</v>
      </c>
      <c r="CR76" s="3" t="str">
        <f t="shared" si="194"/>
        <v>Year</v>
      </c>
      <c r="CS76" s="3" t="str">
        <f t="shared" si="182"/>
        <v>Year</v>
      </c>
      <c r="CT76" s="3" t="str">
        <f t="shared" si="181"/>
        <v>Year</v>
      </c>
      <c r="CW76" s="66"/>
      <c r="CX76" s="89"/>
    </row>
    <row r="77" spans="2:102" s="3" customFormat="1" x14ac:dyDescent="0.35">
      <c r="B77" s="74"/>
      <c r="C77" s="326" t="s">
        <v>0</v>
      </c>
      <c r="F77" s="3" t="s">
        <v>2</v>
      </c>
      <c r="G77" s="3" t="s">
        <v>1</v>
      </c>
      <c r="I77" s="3" t="s">
        <v>13</v>
      </c>
      <c r="K77" s="352" t="s">
        <v>36</v>
      </c>
      <c r="L77" s="352"/>
      <c r="M77" s="352"/>
      <c r="N77" s="352"/>
      <c r="O77" s="352"/>
      <c r="Q77" s="3" t="s">
        <v>7</v>
      </c>
      <c r="R77" s="3" t="s">
        <v>8</v>
      </c>
      <c r="U77" s="3" t="s">
        <v>4</v>
      </c>
      <c r="Y77" s="66"/>
      <c r="Z77" s="75"/>
      <c r="AB77" s="83"/>
      <c r="AC77" s="58" t="s">
        <v>0</v>
      </c>
      <c r="AF77" s="3" t="s">
        <v>11</v>
      </c>
      <c r="AG77" s="3" t="s">
        <v>51</v>
      </c>
      <c r="AH77" s="3" t="s">
        <v>4</v>
      </c>
      <c r="AI77" s="3" t="s">
        <v>15</v>
      </c>
      <c r="AJ77" s="3" t="s">
        <v>7</v>
      </c>
      <c r="AL77" s="3">
        <f>AL14</f>
        <v>0</v>
      </c>
      <c r="AM77" s="3" t="str">
        <f t="shared" ref="AM77" si="195">AM14</f>
        <v>December</v>
      </c>
      <c r="AN77" s="3" t="str">
        <f t="shared" ref="AN77:AU77" si="196">AN14</f>
        <v>December</v>
      </c>
      <c r="AO77" s="3" t="str">
        <f t="shared" si="196"/>
        <v>December</v>
      </c>
      <c r="AP77" s="3" t="str">
        <f t="shared" si="196"/>
        <v>December</v>
      </c>
      <c r="AQ77" s="3" t="str">
        <f t="shared" si="196"/>
        <v>Janyary</v>
      </c>
      <c r="AR77" s="3" t="str">
        <f t="shared" si="196"/>
        <v>January</v>
      </c>
      <c r="AS77" s="3" t="str">
        <f t="shared" ref="AS77:AT77" si="197">AS14</f>
        <v>January</v>
      </c>
      <c r="AT77" s="3" t="str">
        <f t="shared" si="197"/>
        <v>January</v>
      </c>
      <c r="AU77" s="3" t="str">
        <f t="shared" si="196"/>
        <v>January</v>
      </c>
      <c r="AV77" s="3" t="str">
        <f t="shared" ref="AV77:CT77" si="198">AV14</f>
        <v>January</v>
      </c>
      <c r="AW77" s="3" t="str">
        <f t="shared" ref="AW77:CS77" si="199">AW14</f>
        <v>February</v>
      </c>
      <c r="AX77" s="3" t="str">
        <f t="shared" ref="AX77:AZ77" si="200">AX14</f>
        <v>March</v>
      </c>
      <c r="AY77" s="3" t="str">
        <f t="shared" si="200"/>
        <v>March</v>
      </c>
      <c r="AZ77" s="3" t="str">
        <f t="shared" si="200"/>
        <v>March</v>
      </c>
      <c r="BA77" s="3" t="str">
        <f t="shared" ref="BA77:BP77" si="201">BA14</f>
        <v>March</v>
      </c>
      <c r="BB77" s="3" t="str">
        <f t="shared" si="201"/>
        <v>March</v>
      </c>
      <c r="BC77" s="3" t="str">
        <f t="shared" si="201"/>
        <v>March</v>
      </c>
      <c r="BD77" s="3" t="str">
        <f t="shared" si="201"/>
        <v>March</v>
      </c>
      <c r="BE77" s="3" t="str">
        <f t="shared" si="201"/>
        <v>April</v>
      </c>
      <c r="BF77" s="3" t="str">
        <f t="shared" si="201"/>
        <v>April</v>
      </c>
      <c r="BG77" s="3" t="str">
        <f t="shared" ref="BG77:BH77" si="202">BG14</f>
        <v>April</v>
      </c>
      <c r="BH77" s="3" t="str">
        <f t="shared" si="202"/>
        <v>April</v>
      </c>
      <c r="BI77" s="3" t="str">
        <f t="shared" ref="BI77:BO77" si="203">BI14</f>
        <v>April</v>
      </c>
      <c r="BJ77" s="3" t="str">
        <f t="shared" si="203"/>
        <v>April</v>
      </c>
      <c r="BK77" s="3" t="str">
        <f t="shared" si="203"/>
        <v>April</v>
      </c>
      <c r="BL77" s="3" t="str">
        <f t="shared" si="203"/>
        <v>April</v>
      </c>
      <c r="BM77" s="3" t="str">
        <f t="shared" si="203"/>
        <v>May</v>
      </c>
      <c r="BN77" s="3" t="str">
        <f t="shared" si="203"/>
        <v>May</v>
      </c>
      <c r="BO77" s="3" t="str">
        <f t="shared" si="203"/>
        <v>May</v>
      </c>
      <c r="BP77" s="3" t="str">
        <f t="shared" si="201"/>
        <v>May</v>
      </c>
      <c r="BQ77" s="3" t="str">
        <f t="shared" ref="BQ77:CD77" si="204">BQ14</f>
        <v>May</v>
      </c>
      <c r="BR77" s="3" t="str">
        <f t="shared" ref="BR77:BS77" si="205">BR14</f>
        <v>June</v>
      </c>
      <c r="BS77" s="3" t="str">
        <f t="shared" si="205"/>
        <v>June</v>
      </c>
      <c r="BT77" s="3" t="str">
        <f t="shared" si="204"/>
        <v>June</v>
      </c>
      <c r="BU77" s="3" t="str">
        <f t="shared" ref="BU77:BV77" si="206">BU14</f>
        <v>June</v>
      </c>
      <c r="BV77" s="3" t="str">
        <f t="shared" si="206"/>
        <v>July</v>
      </c>
      <c r="BW77" s="3" t="str">
        <f t="shared" ref="BW77:CC77" si="207">BW14</f>
        <v>July</v>
      </c>
      <c r="BX77" s="3" t="str">
        <f t="shared" si="207"/>
        <v>July</v>
      </c>
      <c r="BY77" s="3" t="str">
        <f t="shared" si="207"/>
        <v>July</v>
      </c>
      <c r="BZ77" s="3" t="str">
        <f t="shared" si="207"/>
        <v>July</v>
      </c>
      <c r="CA77" s="3" t="str">
        <f t="shared" si="207"/>
        <v>August</v>
      </c>
      <c r="CB77" s="3" t="str">
        <f t="shared" si="207"/>
        <v>Aug</v>
      </c>
      <c r="CC77" s="3" t="str">
        <f t="shared" si="207"/>
        <v>Aug</v>
      </c>
      <c r="CD77" s="3" t="str">
        <f t="shared" si="204"/>
        <v>Sept</v>
      </c>
      <c r="CE77" s="3" t="str">
        <f t="shared" ref="CE77:CF77" si="208">CE14</f>
        <v>Sept</v>
      </c>
      <c r="CF77" s="3" t="str">
        <f t="shared" si="208"/>
        <v>Sept</v>
      </c>
      <c r="CG77" s="3" t="str">
        <f t="shared" ref="CG77:CM77" si="209">CG14</f>
        <v>Sept</v>
      </c>
      <c r="CH77" s="3" t="str">
        <f t="shared" si="209"/>
        <v>Sept</v>
      </c>
      <c r="CI77" s="3" t="str">
        <f t="shared" si="209"/>
        <v>Oct</v>
      </c>
      <c r="CJ77" s="3" t="str">
        <f t="shared" si="209"/>
        <v>Oct</v>
      </c>
      <c r="CK77" s="3" t="str">
        <f t="shared" ref="CK77:CL77" si="210">CK14</f>
        <v>Nov</v>
      </c>
      <c r="CL77" s="3" t="str">
        <f t="shared" si="210"/>
        <v>Nov</v>
      </c>
      <c r="CM77" s="3" t="str">
        <f t="shared" si="209"/>
        <v>Nov</v>
      </c>
      <c r="CN77" s="3" t="str">
        <f t="shared" ref="CN77:CR77" si="211">CN14</f>
        <v>Nov</v>
      </c>
      <c r="CO77" s="3" t="str">
        <f t="shared" si="211"/>
        <v>Nov</v>
      </c>
      <c r="CP77" s="3" t="str">
        <f t="shared" si="211"/>
        <v>Nov</v>
      </c>
      <c r="CQ77" s="3" t="str">
        <f t="shared" si="211"/>
        <v>Nov</v>
      </c>
      <c r="CR77" s="3" t="str">
        <f t="shared" si="211"/>
        <v>Month</v>
      </c>
      <c r="CS77" s="3" t="str">
        <f t="shared" si="199"/>
        <v>Month</v>
      </c>
      <c r="CT77" s="3" t="str">
        <f t="shared" si="198"/>
        <v>Month</v>
      </c>
      <c r="CW77" s="66" t="s">
        <v>0</v>
      </c>
      <c r="CX77" s="89"/>
    </row>
    <row r="78" spans="2:102" s="3" customFormat="1" ht="15" thickBot="1" x14ac:dyDescent="0.4">
      <c r="B78" s="74"/>
      <c r="C78" s="326"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f>AL15</f>
        <v>0</v>
      </c>
      <c r="AM78" s="41" t="str">
        <f t="shared" ref="AM78" si="212">AM15</f>
        <v>WAG1</v>
      </c>
      <c r="AN78" s="41" t="str">
        <f t="shared" ref="AN78:AU78" si="213">AN15</f>
        <v>WAG2</v>
      </c>
      <c r="AO78" s="41" t="str">
        <f t="shared" si="213"/>
        <v>WAG3</v>
      </c>
      <c r="AP78" s="41" t="str">
        <f t="shared" si="213"/>
        <v>OTC PTO</v>
      </c>
      <c r="AQ78" s="41" t="str">
        <f t="shared" si="213"/>
        <v>Elva 1</v>
      </c>
      <c r="AR78" s="41" t="str">
        <f t="shared" si="213"/>
        <v>Elva 2</v>
      </c>
      <c r="AS78" s="41" t="str">
        <f t="shared" ref="AS78:AT78" si="214">AS15</f>
        <v>Meyton 1</v>
      </c>
      <c r="AT78" s="41" t="str">
        <f t="shared" si="214"/>
        <v>Meyton 2</v>
      </c>
      <c r="AU78" s="41" t="str">
        <f t="shared" si="213"/>
        <v>H&amp;N 1</v>
      </c>
      <c r="AV78" s="41" t="str">
        <f>AV15</f>
        <v>H&amp;N 2</v>
      </c>
      <c r="AW78" s="41" t="str">
        <f t="shared" ref="AW78:CS78" si="215">AW15</f>
        <v>Cairo WC</v>
      </c>
      <c r="AX78" s="41" t="str">
        <f t="shared" ref="AX78:AZ78" si="216">AX15</f>
        <v>NCAA Champ</v>
      </c>
      <c r="AY78" s="41" t="str">
        <f t="shared" si="216"/>
        <v>CMP Monthly</v>
      </c>
      <c r="AZ78" s="41" t="str">
        <f t="shared" si="216"/>
        <v>NTCSC monthly</v>
      </c>
      <c r="BA78" s="41" t="str">
        <f t="shared" ref="BA78:BP78" si="217">BA15</f>
        <v>Bhopal WC</v>
      </c>
      <c r="BB78" s="41" t="str">
        <f t="shared" si="217"/>
        <v>Mountaineer Open</v>
      </c>
      <c r="BC78" s="41" t="str">
        <f t="shared" si="217"/>
        <v>Mountaineer Open</v>
      </c>
      <c r="BD78" s="41" t="str">
        <f t="shared" si="217"/>
        <v>Mountaineer Open</v>
      </c>
      <c r="BE78" s="41" t="str">
        <f t="shared" si="217"/>
        <v>Akron Open</v>
      </c>
      <c r="BF78" s="41" t="str">
        <f t="shared" si="217"/>
        <v>Akron Open</v>
      </c>
      <c r="BG78" s="41" t="str">
        <f t="shared" ref="BG78:BH78" si="218">BG15</f>
        <v>Akron Open</v>
      </c>
      <c r="BH78" s="41" t="str">
        <f t="shared" si="218"/>
        <v>Junior Olympics</v>
      </c>
      <c r="BI78" s="41" t="str">
        <f t="shared" ref="BI78:BO78" si="219">BI15</f>
        <v>Junior Olympics</v>
      </c>
      <c r="BJ78" s="41" t="str">
        <f t="shared" si="219"/>
        <v>Lima WC</v>
      </c>
      <c r="BK78" s="41" t="str">
        <f t="shared" si="219"/>
        <v>Lapua IWK Berlin</v>
      </c>
      <c r="BL78" s="41" t="str">
        <f t="shared" si="219"/>
        <v>CMP Monthly</v>
      </c>
      <c r="BM78" s="41" t="str">
        <f t="shared" si="219"/>
        <v>ISCH Hannover</v>
      </c>
      <c r="BN78" s="41" t="str">
        <f t="shared" si="219"/>
        <v>Pilsen Liberation</v>
      </c>
      <c r="BO78" s="41" t="str">
        <f t="shared" si="219"/>
        <v>Baku WC</v>
      </c>
      <c r="BP78" s="41" t="str">
        <f t="shared" si="217"/>
        <v>NTCSC PTO</v>
      </c>
      <c r="BQ78" s="41" t="str">
        <f t="shared" ref="BQ78:CD78" si="220">BQ15</f>
        <v>NTCSC PTO</v>
      </c>
      <c r="BR78" s="41" t="str">
        <f t="shared" ref="BR78:BS78" si="221">BR15</f>
        <v>Camp Perry Open</v>
      </c>
      <c r="BS78" s="41" t="str">
        <f t="shared" si="221"/>
        <v>Camp Perry Open</v>
      </c>
      <c r="BT78" s="41" t="str">
        <f t="shared" si="220"/>
        <v>USASNC</v>
      </c>
      <c r="BU78" s="41" t="str">
        <f t="shared" ref="BU78:BV78" si="222">BU15</f>
        <v>USASNC</v>
      </c>
      <c r="BV78" s="41" t="str">
        <f t="shared" si="222"/>
        <v>Pan Am Tryout</v>
      </c>
      <c r="BW78" s="41" t="str">
        <f t="shared" ref="BW78:CC78" si="223">BW15</f>
        <v>Pan Am Tryout</v>
      </c>
      <c r="BX78" s="41" t="str">
        <f t="shared" si="223"/>
        <v>CMP Nat'l</v>
      </c>
      <c r="BY78" s="41" t="str">
        <f t="shared" si="223"/>
        <v>CMP Nat'l</v>
      </c>
      <c r="BZ78" s="41" t="str">
        <f t="shared" si="223"/>
        <v>Jr World Champ</v>
      </c>
      <c r="CA78" s="41" t="str">
        <f t="shared" si="223"/>
        <v>Baku World Champ</v>
      </c>
      <c r="CB78" s="41" t="str">
        <f t="shared" si="223"/>
        <v>NTCSC PTO</v>
      </c>
      <c r="CC78" s="41" t="str">
        <f t="shared" si="223"/>
        <v>NTCSC PTO</v>
      </c>
      <c r="CD78" s="41" t="str">
        <f t="shared" si="220"/>
        <v>Rio WC</v>
      </c>
      <c r="CE78" s="41" t="str">
        <f t="shared" ref="CE78:CF78" si="224">CE15</f>
        <v>Zippy Open</v>
      </c>
      <c r="CF78" s="41" t="str">
        <f t="shared" si="224"/>
        <v>Zippy Open</v>
      </c>
      <c r="CG78" s="41" t="str">
        <f t="shared" ref="CG78:CM78" si="225">CG15</f>
        <v>Oly Tryout 1</v>
      </c>
      <c r="CH78" s="41" t="str">
        <f t="shared" si="225"/>
        <v>Oly Tryout 1</v>
      </c>
      <c r="CI78" s="41" t="str">
        <f t="shared" si="225"/>
        <v>Pan Am Games</v>
      </c>
      <c r="CJ78" s="41" t="str">
        <f t="shared" si="225"/>
        <v>NTCSC Montly PTO</v>
      </c>
      <c r="CK78" s="41" t="str">
        <f t="shared" ref="CK78:CL78" si="226">CK15</f>
        <v>Dixie Double</v>
      </c>
      <c r="CL78" s="41" t="str">
        <f t="shared" si="226"/>
        <v>Dixie Double</v>
      </c>
      <c r="CM78" s="41" t="str">
        <f t="shared" si="225"/>
        <v>NTCSC PTO</v>
      </c>
      <c r="CN78" s="41" t="str">
        <f t="shared" ref="CN78:CR78" si="227">CN15</f>
        <v>NTCSC PTO</v>
      </c>
      <c r="CO78" s="41" t="str">
        <f t="shared" si="227"/>
        <v>WVU Walther Cup</v>
      </c>
      <c r="CP78" s="41" t="str">
        <f t="shared" si="227"/>
        <v>WVU Walther Cup</v>
      </c>
      <c r="CQ78" s="41" t="str">
        <f t="shared" si="227"/>
        <v>World Cup Final</v>
      </c>
      <c r="CR78" s="41" t="str">
        <f t="shared" si="227"/>
        <v>Event 82</v>
      </c>
      <c r="CS78" s="41" t="str">
        <f t="shared" si="215"/>
        <v>Event 83</v>
      </c>
      <c r="CT78" s="41" t="str">
        <f t="shared" ref="CT78" si="228">CT15</f>
        <v>Event 84</v>
      </c>
      <c r="CV78" s="41" t="s">
        <v>34</v>
      </c>
      <c r="CW78" s="66" t="s">
        <v>35</v>
      </c>
      <c r="CX78" s="89"/>
    </row>
    <row r="79" spans="2:102" s="39" customFormat="1" ht="8.5" customHeight="1" x14ac:dyDescent="0.35">
      <c r="B79" s="102"/>
      <c r="C79" s="328"/>
      <c r="D79" s="47"/>
      <c r="E79" s="103"/>
      <c r="F79" s="1"/>
      <c r="G79" s="46"/>
      <c r="I79" s="103"/>
      <c r="K79" s="92"/>
      <c r="O79" s="97"/>
      <c r="Q79" s="56"/>
      <c r="R79" s="57"/>
      <c r="T79" s="182"/>
      <c r="U79" s="183"/>
      <c r="V79" s="184"/>
      <c r="X79" s="60"/>
      <c r="Y79" s="97"/>
      <c r="Z79" s="98"/>
      <c r="AB79" s="104"/>
      <c r="AC79" s="92"/>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5"/>
      <c r="CU79" s="118"/>
      <c r="CV79" s="134"/>
      <c r="CW79" s="97"/>
      <c r="CX79" s="105"/>
    </row>
    <row r="80" spans="2:102" x14ac:dyDescent="0.35">
      <c r="B80" s="71"/>
      <c r="C80" s="327">
        <f>IF(AD80="Athlete Name","",AC80)</f>
        <v>16</v>
      </c>
      <c r="D80" s="47" t="str">
        <f t="shared" si="9"/>
        <v>Charlotte Mick</v>
      </c>
      <c r="E80" s="60"/>
      <c r="F80" s="1">
        <f>IF(COUNT(AL80:CT80)=0,"", COUNT(AL80:CT80))</f>
        <v>13</v>
      </c>
      <c r="G80" s="46">
        <f t="shared" ref="G80" si="229">_xlfn.IFS(F80="","",F80=1,1,F80=2,2,F80=3,3,F80=4,4,F80=5,5,F80&gt;5,5)</f>
        <v>5</v>
      </c>
      <c r="I80" s="61"/>
      <c r="J80" s="108" t="s">
        <v>7</v>
      </c>
      <c r="K80" s="45">
        <f>IFERROR(LARGE((AL80:CT80),1),"")</f>
        <v>625.1</v>
      </c>
      <c r="L80" s="1">
        <f>IFERROR(LARGE((AL80:CT80),2),"")</f>
        <v>624.5</v>
      </c>
      <c r="M80" s="1">
        <f>IFERROR(LARGE((AL80:CT80),3),"")</f>
        <v>623.4</v>
      </c>
      <c r="N80" s="1">
        <f>IFERROR(LARGE((AL80:CT80),4),"")</f>
        <v>623.20000000000005</v>
      </c>
      <c r="O80" s="46">
        <f>IFERROR(LARGE((AL80:CT80),5),"")</f>
        <v>622.5</v>
      </c>
      <c r="P80" s="1"/>
      <c r="Q80" s="56">
        <f t="shared" si="11"/>
        <v>623.74</v>
      </c>
      <c r="R80" s="57" t="str">
        <f t="shared" si="12"/>
        <v/>
      </c>
      <c r="T80" s="5">
        <f t="shared" ref="T80" si="230">IF(U80="","",1)</f>
        <v>1</v>
      </c>
      <c r="U80" s="4">
        <f t="shared" ref="U80" si="231">IF(SUM(Q80:R80)=0,"",SUM(Q80:R80))</f>
        <v>623.74</v>
      </c>
      <c r="V80" s="6">
        <f t="shared" ref="V80" si="232">IF(U80="","",1)</f>
        <v>1</v>
      </c>
      <c r="X80" s="60" t="str">
        <f t="shared" si="5"/>
        <v>Charlotte Mick</v>
      </c>
      <c r="Y80" s="46"/>
      <c r="Z80" s="76"/>
      <c r="AB80" s="82"/>
      <c r="AC80" s="45">
        <v>16</v>
      </c>
      <c r="AD80" s="60" t="s">
        <v>222</v>
      </c>
      <c r="AF80" s="45"/>
      <c r="AG80" s="1"/>
      <c r="AH80" s="1"/>
      <c r="AI80" s="1"/>
      <c r="AJ80" s="46"/>
      <c r="AK80" s="108"/>
      <c r="AL80" s="62" t="s">
        <v>7</v>
      </c>
      <c r="AM80" s="62" t="s">
        <v>7</v>
      </c>
      <c r="AN80" s="62" t="s">
        <v>7</v>
      </c>
      <c r="AO80" s="62" t="s">
        <v>7</v>
      </c>
      <c r="AP80" s="62">
        <v>623.20000000000005</v>
      </c>
      <c r="AQ80" s="62">
        <v>617.9</v>
      </c>
      <c r="AR80" s="62">
        <v>619.9</v>
      </c>
      <c r="AS80" s="62" t="s">
        <v>7</v>
      </c>
      <c r="AT80" s="62" t="s">
        <v>7</v>
      </c>
      <c r="AU80" s="62" t="s">
        <v>7</v>
      </c>
      <c r="AV80" s="62" t="s">
        <v>7</v>
      </c>
      <c r="AW80" s="62" t="s">
        <v>7</v>
      </c>
      <c r="AX80" s="62" t="s">
        <v>7</v>
      </c>
      <c r="AY80" s="62" t="s">
        <v>7</v>
      </c>
      <c r="AZ80" s="62">
        <v>617.79999999999995</v>
      </c>
      <c r="BA80" s="62" t="s">
        <v>7</v>
      </c>
      <c r="BB80" s="62" t="s">
        <v>7</v>
      </c>
      <c r="BC80" s="62" t="s">
        <v>7</v>
      </c>
      <c r="BD80" s="62" t="s">
        <v>7</v>
      </c>
      <c r="BE80" s="62" t="s">
        <v>7</v>
      </c>
      <c r="BF80" s="62" t="s">
        <v>7</v>
      </c>
      <c r="BG80" s="62" t="s">
        <v>7</v>
      </c>
      <c r="BH80" s="62">
        <v>622</v>
      </c>
      <c r="BI80" s="62">
        <v>625.1</v>
      </c>
      <c r="BJ80" s="62" t="s">
        <v>7</v>
      </c>
      <c r="BK80" s="62" t="s">
        <v>7</v>
      </c>
      <c r="BL80" s="62" t="s">
        <v>7</v>
      </c>
      <c r="BM80" s="62" t="s">
        <v>7</v>
      </c>
      <c r="BN80" s="62" t="s">
        <v>7</v>
      </c>
      <c r="BO80" s="62" t="s">
        <v>7</v>
      </c>
      <c r="BP80" s="62">
        <v>622.5</v>
      </c>
      <c r="BQ80" s="62" t="s">
        <v>7</v>
      </c>
      <c r="BR80" s="62" t="s">
        <v>7</v>
      </c>
      <c r="BS80" s="62" t="s">
        <v>7</v>
      </c>
      <c r="BT80" s="62">
        <v>621.4</v>
      </c>
      <c r="BU80" s="62">
        <v>623.4</v>
      </c>
      <c r="BV80" s="62" t="s">
        <v>7</v>
      </c>
      <c r="BW80" s="62" t="s">
        <v>7</v>
      </c>
      <c r="BX80" s="62">
        <v>618.20000000000005</v>
      </c>
      <c r="BY80" s="62">
        <v>624.5</v>
      </c>
      <c r="BZ80" s="62" t="s">
        <v>7</v>
      </c>
      <c r="CA80" s="62" t="s">
        <v>7</v>
      </c>
      <c r="CB80" s="62" t="s">
        <v>7</v>
      </c>
      <c r="CC80" s="62" t="s">
        <v>7</v>
      </c>
      <c r="CD80" s="62" t="s">
        <v>7</v>
      </c>
      <c r="CE80" s="62" t="s">
        <v>7</v>
      </c>
      <c r="CF80" s="62" t="s">
        <v>7</v>
      </c>
      <c r="CG80" s="62">
        <v>618.6</v>
      </c>
      <c r="CH80" s="62">
        <v>615.70000000000005</v>
      </c>
      <c r="CI80" s="62" t="s">
        <v>7</v>
      </c>
      <c r="CJ80" s="62" t="s">
        <v>7</v>
      </c>
      <c r="CK80" s="62" t="s">
        <v>7</v>
      </c>
      <c r="CL80" s="62" t="s">
        <v>7</v>
      </c>
      <c r="CM80" s="62" t="s">
        <v>7</v>
      </c>
      <c r="CN80" s="62" t="s">
        <v>7</v>
      </c>
      <c r="CO80" s="62" t="s">
        <v>7</v>
      </c>
      <c r="CP80" s="62" t="s">
        <v>7</v>
      </c>
      <c r="CQ80" s="62" t="s">
        <v>7</v>
      </c>
      <c r="CR80" s="62" t="s">
        <v>7</v>
      </c>
      <c r="CS80" s="62" t="s">
        <v>7</v>
      </c>
      <c r="CT80" s="62" t="s">
        <v>7</v>
      </c>
      <c r="CU80" s="117"/>
      <c r="CV80" s="60" t="str">
        <f>IF(AD80="Athlete Name","",AD80)</f>
        <v>Charlotte Mick</v>
      </c>
      <c r="CW80" s="46">
        <v>16</v>
      </c>
      <c r="CX80" s="88"/>
    </row>
    <row r="81" spans="2:102" x14ac:dyDescent="0.35">
      <c r="B81" s="71"/>
      <c r="C81" s="327"/>
      <c r="D81" s="47"/>
      <c r="E81" s="60"/>
      <c r="G81" s="46"/>
      <c r="I81" s="61" t="str">
        <f>IF(SUM(AF81:AJ81)=0,"",SUM(AF81:AJ81))</f>
        <v/>
      </c>
      <c r="J81" s="108" t="s">
        <v>12</v>
      </c>
      <c r="K81" s="45" t="str">
        <f>IFERROR(LARGE((AL81:CT81),1),"")</f>
        <v/>
      </c>
      <c r="L81" s="1" t="str">
        <f>IFERROR(LARGE((AL81:CT81),2),"")</f>
        <v/>
      </c>
      <c r="M81" s="1" t="str">
        <f>IFERROR(LARGE((AL81:CT81),3),"")</f>
        <v/>
      </c>
      <c r="N81" s="1" t="str">
        <f>IFERROR(LARGE((AL81:CT81),4),"")</f>
        <v/>
      </c>
      <c r="O81" s="46" t="str">
        <f>IFERROR(LARGE((AL81:CT81),5),"")</f>
        <v/>
      </c>
      <c r="P81" s="1"/>
      <c r="Q81" s="56"/>
      <c r="R81" s="57"/>
      <c r="T81" s="5">
        <f t="shared" ref="T81" si="233">IF(U80="","",1)</f>
        <v>1</v>
      </c>
      <c r="U81" s="126">
        <f t="shared" ref="U81" si="234">IF(U80="","",1)</f>
        <v>1</v>
      </c>
      <c r="V81" s="6">
        <f t="shared" ref="V81" si="23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117"/>
      <c r="CV81" s="60"/>
      <c r="CW81" s="46"/>
      <c r="CX81" s="88"/>
    </row>
    <row r="82" spans="2:102" s="39" customFormat="1" ht="8.5" customHeight="1" thickBot="1" x14ac:dyDescent="0.4">
      <c r="B82" s="102"/>
      <c r="C82" s="328"/>
      <c r="D82" s="107"/>
      <c r="E82" s="103"/>
      <c r="F82" s="115"/>
      <c r="G82" s="116"/>
      <c r="I82" s="95"/>
      <c r="K82" s="96"/>
      <c r="L82" s="93"/>
      <c r="M82" s="93"/>
      <c r="N82" s="93"/>
      <c r="O82" s="94"/>
      <c r="Q82" s="112"/>
      <c r="R82" s="113"/>
      <c r="T82" s="110">
        <f t="shared" ref="T82" si="236">IF(U80="","",1)</f>
        <v>1</v>
      </c>
      <c r="U82" s="93">
        <f t="shared" ref="U82" si="237">IF(U80="","",1)</f>
        <v>1</v>
      </c>
      <c r="V82" s="109">
        <f t="shared" ref="V82" si="238">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2"/>
      <c r="CU82" s="118"/>
      <c r="CV82" s="146"/>
      <c r="CW82" s="97"/>
      <c r="CX82" s="105"/>
    </row>
    <row r="83" spans="2:102" ht="8.5" customHeight="1" thickTop="1" x14ac:dyDescent="0.35">
      <c r="B83" s="71"/>
      <c r="C83" s="327"/>
      <c r="D83" s="47"/>
      <c r="E83" s="60"/>
      <c r="G83" s="46"/>
      <c r="I83" s="61"/>
      <c r="K83" s="45"/>
      <c r="L83" s="1"/>
      <c r="M83" s="1"/>
      <c r="N83" s="1"/>
      <c r="O83" s="46"/>
      <c r="P83" s="1"/>
      <c r="Q83" s="56"/>
      <c r="R83" s="57"/>
      <c r="T83" s="5">
        <f t="shared" ref="T83" si="239">IF(U84="","",1)</f>
        <v>1</v>
      </c>
      <c r="U83" s="1">
        <f t="shared" ref="U83" si="240">IF(U84="","",1)</f>
        <v>1</v>
      </c>
      <c r="V83" s="6">
        <f t="shared" ref="V83" si="241">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5"/>
      <c r="CU83" s="117"/>
      <c r="CV83" s="134"/>
      <c r="CW83" s="46"/>
      <c r="CX83" s="88"/>
    </row>
    <row r="84" spans="2:102" x14ac:dyDescent="0.35">
      <c r="B84" s="71"/>
      <c r="C84" s="327">
        <f>IF(AD84="Athlete Name","",AC84)</f>
        <v>18</v>
      </c>
      <c r="D84" s="47" t="str">
        <f t="shared" si="9"/>
        <v>Camryn Camp</v>
      </c>
      <c r="E84" s="60"/>
      <c r="F84" s="1">
        <f>IF(COUNT(AL84:CT84)=0,"", COUNT(AL84:CT84))</f>
        <v>11</v>
      </c>
      <c r="G84" s="46">
        <f t="shared" ref="G84" si="242">_xlfn.IFS(F84="","",F84=1,1,F84=2,2,F84=3,3,F84=4,4,F84=5,5,F84&gt;5,5)</f>
        <v>5</v>
      </c>
      <c r="I84" s="61"/>
      <c r="J84" s="108" t="s">
        <v>7</v>
      </c>
      <c r="K84" s="45">
        <f>IFERROR(LARGE((AL84:CT84),1),"")</f>
        <v>625.6</v>
      </c>
      <c r="L84" s="1">
        <f>IFERROR(LARGE((AL84:CT84),2),"")</f>
        <v>625.5</v>
      </c>
      <c r="M84" s="1">
        <f>IFERROR(LARGE((AL84:CT84),3),"")</f>
        <v>623.4</v>
      </c>
      <c r="N84" s="1">
        <f>IFERROR(LARGE((AL84:CT84),4),"")</f>
        <v>623.20000000000005</v>
      </c>
      <c r="O84" s="46">
        <f>IFERROR(LARGE((AL84:CT84),5),"")</f>
        <v>622.70000000000005</v>
      </c>
      <c r="P84" s="1"/>
      <c r="Q84" s="56">
        <f t="shared" si="11"/>
        <v>624.07999999999993</v>
      </c>
      <c r="R84" s="57" t="str">
        <f t="shared" si="12"/>
        <v/>
      </c>
      <c r="T84" s="5">
        <f t="shared" ref="T84" si="243">IF(U84="","",1)</f>
        <v>1</v>
      </c>
      <c r="U84" s="4">
        <f t="shared" ref="U84" si="244">IF(SUM(Q84:R84)=0,"",SUM(Q84:R84))</f>
        <v>624.07999999999993</v>
      </c>
      <c r="V84" s="6">
        <f t="shared" ref="V84" si="245">IF(U84="","",1)</f>
        <v>1</v>
      </c>
      <c r="X84" s="60" t="str">
        <f t="shared" ref="X84:X124" si="246">IF(AD84="Athlete Name","",AD84)</f>
        <v>Camryn Camp</v>
      </c>
      <c r="Y84" s="46"/>
      <c r="Z84" s="76"/>
      <c r="AB84" s="82"/>
      <c r="AC84" s="45">
        <v>18</v>
      </c>
      <c r="AD84" s="60" t="s">
        <v>168</v>
      </c>
      <c r="AF84" s="45"/>
      <c r="AG84" s="1"/>
      <c r="AH84" s="1"/>
      <c r="AI84" s="1"/>
      <c r="AJ84" s="46"/>
      <c r="AK84" s="108"/>
      <c r="AL84" s="62" t="s">
        <v>7</v>
      </c>
      <c r="AM84" s="62">
        <v>620.20000000000005</v>
      </c>
      <c r="AN84" s="62">
        <v>620.4</v>
      </c>
      <c r="AO84" s="62">
        <v>625.5</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v>625.6</v>
      </c>
      <c r="BI84" s="62">
        <v>623.4</v>
      </c>
      <c r="BJ84" s="62" t="s">
        <v>7</v>
      </c>
      <c r="BK84" s="62" t="s">
        <v>7</v>
      </c>
      <c r="BL84" s="62" t="s">
        <v>7</v>
      </c>
      <c r="BM84" s="62" t="s">
        <v>7</v>
      </c>
      <c r="BN84" s="62" t="s">
        <v>7</v>
      </c>
      <c r="BO84" s="62" t="s">
        <v>7</v>
      </c>
      <c r="BP84" s="62" t="s">
        <v>7</v>
      </c>
      <c r="BQ84" s="62" t="s">
        <v>7</v>
      </c>
      <c r="BR84" s="62" t="s">
        <v>7</v>
      </c>
      <c r="BS84" s="62" t="s">
        <v>7</v>
      </c>
      <c r="BT84" s="62">
        <v>620.1</v>
      </c>
      <c r="BU84" s="62">
        <v>623.20000000000005</v>
      </c>
      <c r="BV84" s="62" t="s">
        <v>7</v>
      </c>
      <c r="BW84" s="62" t="s">
        <v>7</v>
      </c>
      <c r="BX84" s="62">
        <v>618.29999999999995</v>
      </c>
      <c r="BY84" s="62">
        <v>618.70000000000005</v>
      </c>
      <c r="BZ84" s="62" t="s">
        <v>7</v>
      </c>
      <c r="CA84" s="62" t="s">
        <v>7</v>
      </c>
      <c r="CB84" s="62" t="s">
        <v>7</v>
      </c>
      <c r="CC84" s="62" t="s">
        <v>7</v>
      </c>
      <c r="CD84" s="62" t="s">
        <v>7</v>
      </c>
      <c r="CE84" s="62" t="s">
        <v>7</v>
      </c>
      <c r="CF84" s="62" t="s">
        <v>7</v>
      </c>
      <c r="CG84" s="62">
        <v>622.70000000000005</v>
      </c>
      <c r="CH84" s="62">
        <v>619</v>
      </c>
      <c r="CI84" s="62" t="s">
        <v>7</v>
      </c>
      <c r="CJ84" s="62" t="s">
        <v>7</v>
      </c>
      <c r="CK84" s="62" t="s">
        <v>7</v>
      </c>
      <c r="CL84" s="62" t="s">
        <v>7</v>
      </c>
      <c r="CM84" s="62" t="s">
        <v>7</v>
      </c>
      <c r="CN84" s="62" t="s">
        <v>7</v>
      </c>
      <c r="CO84" s="62" t="s">
        <v>7</v>
      </c>
      <c r="CP84" s="62" t="s">
        <v>7</v>
      </c>
      <c r="CQ84" s="62" t="s">
        <v>7</v>
      </c>
      <c r="CR84" s="62" t="s">
        <v>7</v>
      </c>
      <c r="CS84" s="62" t="s">
        <v>7</v>
      </c>
      <c r="CT84" s="62" t="s">
        <v>7</v>
      </c>
      <c r="CU84" s="117"/>
      <c r="CV84" s="60" t="str">
        <f>IF(AD84="Athlete Name","",AD84)</f>
        <v>Camryn Camp</v>
      </c>
      <c r="CW84" s="46">
        <v>18</v>
      </c>
      <c r="CX84" s="88"/>
    </row>
    <row r="85" spans="2:102" x14ac:dyDescent="0.35">
      <c r="B85" s="71"/>
      <c r="C85" s="327"/>
      <c r="D85" s="47"/>
      <c r="E85" s="60"/>
      <c r="F85" s="45"/>
      <c r="G85" s="46"/>
      <c r="I85" s="61" t="str">
        <f>IF(SUM(AF85:AJ85)=0,"",SUM(AF85:AJ85))</f>
        <v/>
      </c>
      <c r="J85" s="108" t="s">
        <v>12</v>
      </c>
      <c r="K85" s="45" t="str">
        <f>IFERROR(LARGE((AL85:CT85),1),"")</f>
        <v/>
      </c>
      <c r="L85" s="1" t="str">
        <f>IFERROR(LARGE((AL85:CT85),2),"")</f>
        <v/>
      </c>
      <c r="M85" s="1" t="str">
        <f>IFERROR(LARGE((AL85:CT85),3),"")</f>
        <v/>
      </c>
      <c r="N85" s="1" t="str">
        <f>IFERROR(LARGE((AL85:CT85),4),"")</f>
        <v/>
      </c>
      <c r="O85" s="46" t="str">
        <f>IFERROR(LARGE((AL85:CT85),5),"")</f>
        <v/>
      </c>
      <c r="P85" s="1"/>
      <c r="Q85" s="56"/>
      <c r="R85" s="57"/>
      <c r="T85" s="5">
        <f t="shared" ref="T85" si="247">IF(U84="","",1)</f>
        <v>1</v>
      </c>
      <c r="U85" s="126">
        <f t="shared" ref="U85" si="248">IF(U84="","",1)</f>
        <v>1</v>
      </c>
      <c r="V85" s="6">
        <f t="shared" ref="V85" si="249">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117"/>
      <c r="CV85" s="60"/>
      <c r="CW85" s="46"/>
      <c r="CX85" s="88"/>
    </row>
    <row r="86" spans="2:102" s="39" customFormat="1" ht="8.5" customHeight="1" thickBot="1" x14ac:dyDescent="0.4">
      <c r="B86" s="102"/>
      <c r="C86" s="328"/>
      <c r="D86" s="107"/>
      <c r="E86" s="103"/>
      <c r="F86" s="115"/>
      <c r="G86" s="116"/>
      <c r="I86" s="95"/>
      <c r="K86" s="96"/>
      <c r="L86" s="93"/>
      <c r="M86" s="93"/>
      <c r="N86" s="93"/>
      <c r="O86" s="94"/>
      <c r="Q86" s="112"/>
      <c r="R86" s="113"/>
      <c r="T86" s="110">
        <f t="shared" ref="T86" si="250">IF(U84="","",1)</f>
        <v>1</v>
      </c>
      <c r="U86" s="93">
        <f t="shared" ref="U86" si="251">IF(U84="","",1)</f>
        <v>1</v>
      </c>
      <c r="V86" s="109">
        <f t="shared" ref="V86" si="252">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2"/>
      <c r="CU86" s="118"/>
      <c r="CV86" s="146"/>
      <c r="CW86" s="97"/>
      <c r="CX86" s="105"/>
    </row>
    <row r="87" spans="2:102" ht="8.5" customHeight="1" thickTop="1" x14ac:dyDescent="0.35">
      <c r="B87" s="71"/>
      <c r="C87" s="327"/>
      <c r="D87" s="47"/>
      <c r="E87" s="60"/>
      <c r="G87" s="46"/>
      <c r="I87" s="61"/>
      <c r="K87" s="45"/>
      <c r="L87" s="1"/>
      <c r="M87" s="1"/>
      <c r="N87" s="1"/>
      <c r="O87" s="46"/>
      <c r="P87" s="1"/>
      <c r="Q87" s="56"/>
      <c r="R87" s="57"/>
      <c r="T87" s="5">
        <f t="shared" ref="T87" si="253">IF(U88="","",1)</f>
        <v>1</v>
      </c>
      <c r="U87" s="1">
        <f t="shared" ref="U87" si="254">IF(U88="","",1)</f>
        <v>1</v>
      </c>
      <c r="V87" s="6">
        <f t="shared" ref="V87" si="255">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2"/>
      <c r="CU87" s="117"/>
      <c r="CV87" s="149"/>
      <c r="CW87" s="46"/>
      <c r="CX87" s="88"/>
    </row>
    <row r="88" spans="2:102" x14ac:dyDescent="0.35">
      <c r="B88" s="71"/>
      <c r="C88" s="327">
        <f>IF(AD88="Athlete Name","",AC88)</f>
        <v>19</v>
      </c>
      <c r="D88" s="47" t="str">
        <f t="shared" ref="D88:D124" si="256">IF(AD88="Athlete Name","",AD88)</f>
        <v>Lauren Hurley</v>
      </c>
      <c r="E88" s="60"/>
      <c r="F88" s="1">
        <f>IF(COUNT(AL88:CT88)=0,"", COUNT(AL88:CT88))</f>
        <v>8</v>
      </c>
      <c r="G88" s="46">
        <f t="shared" ref="G88" si="257">_xlfn.IFS(F88="","",F88=1,1,F88=2,2,F88=3,3,F88=4,4,F88=5,5,F88&gt;5,5)</f>
        <v>5</v>
      </c>
      <c r="I88" s="61"/>
      <c r="J88" s="108" t="s">
        <v>7</v>
      </c>
      <c r="K88" s="45">
        <f>IFERROR(LARGE((AL88:CT88),1),"")</f>
        <v>623.70000000000005</v>
      </c>
      <c r="L88" s="1">
        <f>IFERROR(LARGE((AL88:CT88),2),"")</f>
        <v>623.5</v>
      </c>
      <c r="M88" s="1">
        <f>IFERROR(LARGE((AL88:CT88),3),"")</f>
        <v>623</v>
      </c>
      <c r="N88" s="1">
        <f>IFERROR(LARGE((AL88:CT88),4),"")</f>
        <v>623</v>
      </c>
      <c r="O88" s="46">
        <f>IFERROR(LARGE((AL88:CT88),5),"")</f>
        <v>620.29999999999995</v>
      </c>
      <c r="P88" s="1"/>
      <c r="Q88" s="56">
        <f t="shared" ref="Q88:Q124" si="258">IFERROR(AVERAGEIF(K88:O88,"&gt;0"),"")</f>
        <v>622.70000000000005</v>
      </c>
      <c r="R88" s="57" t="str">
        <f t="shared" ref="R88:R124" si="259">IF(SUM(AF89:AJ89,K89:O89)=0,"",SUM(AF89:AJ89,K89:O89))</f>
        <v/>
      </c>
      <c r="T88" s="5">
        <f t="shared" ref="T88" si="260">IF(U88="","",1)</f>
        <v>1</v>
      </c>
      <c r="U88" s="4">
        <f t="shared" ref="U88" si="261">IF(SUM(Q88:R88)=0,"",SUM(Q88:R88))</f>
        <v>622.70000000000005</v>
      </c>
      <c r="V88" s="6">
        <f t="shared" ref="V88" si="262">IF(U88="","",1)</f>
        <v>1</v>
      </c>
      <c r="X88" s="60" t="str">
        <f t="shared" si="246"/>
        <v>Lauren Hurley</v>
      </c>
      <c r="Y88" s="46"/>
      <c r="Z88" s="76"/>
      <c r="AB88" s="82"/>
      <c r="AC88" s="45">
        <v>19</v>
      </c>
      <c r="AD88" s="60" t="s">
        <v>169</v>
      </c>
      <c r="AF88" s="45"/>
      <c r="AG88" s="1"/>
      <c r="AH88" s="1"/>
      <c r="AI88" s="1"/>
      <c r="AJ88" s="46"/>
      <c r="AK88" s="108"/>
      <c r="AL88" s="62" t="s">
        <v>7</v>
      </c>
      <c r="AM88" s="62">
        <v>623.5</v>
      </c>
      <c r="AN88" s="62">
        <v>623</v>
      </c>
      <c r="AO88" s="62" t="s">
        <v>7</v>
      </c>
      <c r="AP88" s="62" t="s">
        <v>7</v>
      </c>
      <c r="AQ88" s="62" t="s">
        <v>7</v>
      </c>
      <c r="AR88" s="62" t="s">
        <v>7</v>
      </c>
      <c r="AS88" s="62" t="s">
        <v>7</v>
      </c>
      <c r="AT88" s="62" t="s">
        <v>7</v>
      </c>
      <c r="AU88" s="62" t="s">
        <v>7</v>
      </c>
      <c r="AV88" s="62" t="s">
        <v>7</v>
      </c>
      <c r="AW88" s="62" t="s">
        <v>7</v>
      </c>
      <c r="AX88" s="62">
        <v>620.29999999999995</v>
      </c>
      <c r="AY88" s="62" t="s">
        <v>7</v>
      </c>
      <c r="AZ88" s="62">
        <v>623.70000000000005</v>
      </c>
      <c r="BA88" s="62" t="s">
        <v>7</v>
      </c>
      <c r="BB88" s="62" t="s">
        <v>7</v>
      </c>
      <c r="BC88" s="62" t="s">
        <v>7</v>
      </c>
      <c r="BD88" s="62" t="s">
        <v>7</v>
      </c>
      <c r="BE88" s="62" t="s">
        <v>7</v>
      </c>
      <c r="BF88" s="62" t="s">
        <v>7</v>
      </c>
      <c r="BG88" s="62" t="s">
        <v>7</v>
      </c>
      <c r="BH88" s="62">
        <v>623</v>
      </c>
      <c r="BI88" s="62">
        <v>619.29999999999995</v>
      </c>
      <c r="BJ88" s="62" t="s">
        <v>7</v>
      </c>
      <c r="BK88" s="62" t="s">
        <v>7</v>
      </c>
      <c r="BL88" s="62" t="s">
        <v>7</v>
      </c>
      <c r="BM88" s="62" t="s">
        <v>7</v>
      </c>
      <c r="BN88" s="62" t="s">
        <v>7</v>
      </c>
      <c r="BO88" s="62" t="s">
        <v>7</v>
      </c>
      <c r="BP88" s="62" t="s">
        <v>7</v>
      </c>
      <c r="BQ88" s="62" t="s">
        <v>7</v>
      </c>
      <c r="BR88" s="62" t="s">
        <v>7</v>
      </c>
      <c r="BS88" s="62" t="s">
        <v>7</v>
      </c>
      <c r="BT88" s="62">
        <v>611.29999999999995</v>
      </c>
      <c r="BU88" s="62">
        <v>611.4</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t="s">
        <v>7</v>
      </c>
      <c r="CL88" s="62" t="s">
        <v>7</v>
      </c>
      <c r="CM88" s="62" t="s">
        <v>7</v>
      </c>
      <c r="CN88" s="62" t="s">
        <v>7</v>
      </c>
      <c r="CO88" s="62" t="s">
        <v>7</v>
      </c>
      <c r="CP88" s="62" t="s">
        <v>7</v>
      </c>
      <c r="CQ88" s="62" t="s">
        <v>7</v>
      </c>
      <c r="CR88" s="62" t="s">
        <v>7</v>
      </c>
      <c r="CS88" s="62" t="s">
        <v>7</v>
      </c>
      <c r="CT88" s="62" t="s">
        <v>7</v>
      </c>
      <c r="CU88" s="117"/>
      <c r="CV88" s="60" t="str">
        <f>IF(AD88="Athlete Name","",AD88)</f>
        <v>Lauren Hurley</v>
      </c>
      <c r="CW88" s="46">
        <v>19</v>
      </c>
      <c r="CX88" s="88"/>
    </row>
    <row r="89" spans="2:102" x14ac:dyDescent="0.35">
      <c r="B89" s="71"/>
      <c r="C89" s="327"/>
      <c r="D89" s="47"/>
      <c r="E89" s="60"/>
      <c r="G89" s="46"/>
      <c r="I89" s="61" t="str">
        <f>IF(SUM(AF89:AJ89)=0,"",SUM(AF89:AJ89))</f>
        <v/>
      </c>
      <c r="J89" s="108" t="s">
        <v>12</v>
      </c>
      <c r="K89" s="45" t="str">
        <f>IFERROR(LARGE((AL89:CT89),1),"")</f>
        <v/>
      </c>
      <c r="L89" s="1" t="str">
        <f>IFERROR(LARGE((AL89:CT89),2),"")</f>
        <v/>
      </c>
      <c r="M89" s="1" t="str">
        <f>IFERROR(LARGE((AL89:CT89),3),"")</f>
        <v/>
      </c>
      <c r="N89" s="1" t="str">
        <f>IFERROR(LARGE((AL89:CT89),4),"")</f>
        <v/>
      </c>
      <c r="O89" s="46" t="str">
        <f>IFERROR(LARGE((AL89:CT89),5),"")</f>
        <v/>
      </c>
      <c r="P89" s="1"/>
      <c r="Q89" s="56"/>
      <c r="R89" s="57"/>
      <c r="T89" s="5">
        <f t="shared" ref="T89" si="263">IF(U88="","",1)</f>
        <v>1</v>
      </c>
      <c r="U89" s="126">
        <f t="shared" ref="U89" si="264">IF(U88="","",1)</f>
        <v>1</v>
      </c>
      <c r="V89" s="6">
        <f t="shared" ref="V89" si="265">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117"/>
      <c r="CV89" s="60"/>
      <c r="CW89" s="46"/>
      <c r="CX89" s="88"/>
    </row>
    <row r="90" spans="2:102" s="39" customFormat="1" ht="8.5" customHeight="1" thickBot="1" x14ac:dyDescent="0.4">
      <c r="B90" s="102"/>
      <c r="C90" s="328"/>
      <c r="D90" s="107"/>
      <c r="E90" s="103"/>
      <c r="F90" s="115"/>
      <c r="G90" s="116"/>
      <c r="I90" s="95"/>
      <c r="K90" s="96"/>
      <c r="L90" s="93"/>
      <c r="M90" s="93"/>
      <c r="N90" s="93"/>
      <c r="O90" s="94"/>
      <c r="Q90" s="112"/>
      <c r="R90" s="113"/>
      <c r="T90" s="110">
        <f t="shared" ref="T90" si="266">IF(U88="","",1)</f>
        <v>1</v>
      </c>
      <c r="U90" s="93">
        <f t="shared" ref="U90" si="267">IF(U88="","",1)</f>
        <v>1</v>
      </c>
      <c r="V90" s="109">
        <f t="shared" ref="V90" si="268">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6"/>
      <c r="CU90" s="118"/>
      <c r="CV90" s="158"/>
      <c r="CW90" s="97"/>
      <c r="CX90" s="105"/>
    </row>
    <row r="91" spans="2:102" ht="8.5" customHeight="1" thickTop="1" x14ac:dyDescent="0.35">
      <c r="B91" s="71"/>
      <c r="C91" s="327"/>
      <c r="D91" s="47"/>
      <c r="E91" s="60"/>
      <c r="G91" s="46"/>
      <c r="I91" s="61"/>
      <c r="K91" s="45"/>
      <c r="L91" s="1"/>
      <c r="M91" s="1"/>
      <c r="N91" s="1"/>
      <c r="O91" s="46"/>
      <c r="P91" s="1"/>
      <c r="Q91" s="56"/>
      <c r="R91" s="57"/>
      <c r="T91" s="5">
        <f t="shared" ref="T91" si="269">IF(U92="","",1)</f>
        <v>1</v>
      </c>
      <c r="U91" s="1">
        <f t="shared" ref="U91" si="270">IF(U92="","",1)</f>
        <v>1</v>
      </c>
      <c r="V91" s="6">
        <f t="shared" ref="V91" si="271">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5"/>
      <c r="CU91" s="117"/>
      <c r="CV91" s="134"/>
      <c r="CW91" s="46"/>
      <c r="CX91" s="88"/>
    </row>
    <row r="92" spans="2:102" x14ac:dyDescent="0.35">
      <c r="B92" s="71"/>
      <c r="C92" s="327">
        <f>IF(AD92="Athlete Name","",AC92)</f>
        <v>20</v>
      </c>
      <c r="D92" s="47" t="str">
        <f t="shared" si="256"/>
        <v>Anne White</v>
      </c>
      <c r="E92" s="60"/>
      <c r="F92" s="1">
        <f>IF(COUNT(AL92:CT92)=0,"", COUNT(AL92:CT92))</f>
        <v>7</v>
      </c>
      <c r="G92" s="46">
        <f t="shared" ref="G92" si="272">_xlfn.IFS(F92="","",F92=1,1,F92=2,2,F92=3,3,F92=4,4,F92=5,5,F92&gt;5,5)</f>
        <v>5</v>
      </c>
      <c r="I92" s="61"/>
      <c r="J92" s="108" t="s">
        <v>7</v>
      </c>
      <c r="K92" s="45">
        <f>IFERROR(LARGE((AL92:CT92),1),"")</f>
        <v>626</v>
      </c>
      <c r="L92" s="1">
        <f>IFERROR(LARGE((AL92:CT92),2),"")</f>
        <v>622.4</v>
      </c>
      <c r="M92" s="1">
        <f>IFERROR(LARGE((AL92:CT92),3),"")</f>
        <v>620.1</v>
      </c>
      <c r="N92" s="1">
        <f>IFERROR(LARGE((AL92:CT92),4),"")</f>
        <v>619.29999999999995</v>
      </c>
      <c r="O92" s="46">
        <f>IFERROR(LARGE((AL92:CT92),5),"")</f>
        <v>619</v>
      </c>
      <c r="P92" s="1"/>
      <c r="Q92" s="56">
        <f t="shared" si="258"/>
        <v>621.36</v>
      </c>
      <c r="R92" s="57" t="str">
        <f t="shared" si="259"/>
        <v/>
      </c>
      <c r="T92" s="5">
        <f t="shared" ref="T92" si="273">IF(U92="","",1)</f>
        <v>1</v>
      </c>
      <c r="U92" s="4">
        <f t="shared" ref="U92" si="274">IF(SUM(Q92:R92)=0,"",SUM(Q92:R92))</f>
        <v>621.36</v>
      </c>
      <c r="V92" s="6">
        <f t="shared" ref="V92" si="275">IF(U92="","",1)</f>
        <v>1</v>
      </c>
      <c r="X92" s="60" t="str">
        <f t="shared" si="246"/>
        <v>Anne White</v>
      </c>
      <c r="Y92" s="46"/>
      <c r="Z92" s="76"/>
      <c r="AB92" s="82"/>
      <c r="AC92" s="45">
        <v>20</v>
      </c>
      <c r="AD92" s="60" t="s">
        <v>182</v>
      </c>
      <c r="AF92" s="45"/>
      <c r="AG92" s="1"/>
      <c r="AH92" s="1"/>
      <c r="AI92" s="1"/>
      <c r="AJ92" s="46"/>
      <c r="AK92" s="108"/>
      <c r="AL92" s="62" t="s">
        <v>7</v>
      </c>
      <c r="AM92" s="62">
        <v>620.1</v>
      </c>
      <c r="AN92" s="62">
        <v>626</v>
      </c>
      <c r="AO92" s="62" t="s">
        <v>7</v>
      </c>
      <c r="AP92" s="62" t="s">
        <v>7</v>
      </c>
      <c r="AQ92" s="62" t="s">
        <v>7</v>
      </c>
      <c r="AR92" s="62" t="s">
        <v>7</v>
      </c>
      <c r="AS92" s="62" t="s">
        <v>7</v>
      </c>
      <c r="AT92" s="62" t="s">
        <v>7</v>
      </c>
      <c r="AU92" s="62" t="s">
        <v>7</v>
      </c>
      <c r="AV92" s="62" t="s">
        <v>7</v>
      </c>
      <c r="AW92" s="62" t="s">
        <v>7</v>
      </c>
      <c r="AX92" s="62" t="s">
        <v>7</v>
      </c>
      <c r="AY92" s="62" t="s">
        <v>7</v>
      </c>
      <c r="AZ92" s="62">
        <v>617</v>
      </c>
      <c r="BA92" s="62" t="s">
        <v>7</v>
      </c>
      <c r="BB92" s="62" t="s">
        <v>7</v>
      </c>
      <c r="BC92" s="62" t="s">
        <v>7</v>
      </c>
      <c r="BD92" s="62" t="s">
        <v>7</v>
      </c>
      <c r="BE92" s="62" t="s">
        <v>7</v>
      </c>
      <c r="BF92" s="62" t="s">
        <v>7</v>
      </c>
      <c r="BG92" s="62" t="s">
        <v>7</v>
      </c>
      <c r="BH92" s="62">
        <v>622.4</v>
      </c>
      <c r="BI92" s="62">
        <v>619.29999999999995</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v>619</v>
      </c>
      <c r="CH92" s="62">
        <v>615</v>
      </c>
      <c r="CI92" s="62" t="s">
        <v>7</v>
      </c>
      <c r="CJ92" s="62" t="s">
        <v>7</v>
      </c>
      <c r="CK92" s="62" t="s">
        <v>7</v>
      </c>
      <c r="CL92" s="62" t="s">
        <v>7</v>
      </c>
      <c r="CM92" s="62" t="s">
        <v>7</v>
      </c>
      <c r="CN92" s="62" t="s">
        <v>7</v>
      </c>
      <c r="CO92" s="62" t="s">
        <v>7</v>
      </c>
      <c r="CP92" s="62" t="s">
        <v>7</v>
      </c>
      <c r="CQ92" s="62" t="s">
        <v>7</v>
      </c>
      <c r="CR92" s="62" t="s">
        <v>7</v>
      </c>
      <c r="CS92" s="62" t="s">
        <v>7</v>
      </c>
      <c r="CT92" s="62" t="s">
        <v>7</v>
      </c>
      <c r="CU92" s="117"/>
      <c r="CV92" s="60" t="str">
        <f>IF(AD92="Athlete Name","",AD92)</f>
        <v>Anne White</v>
      </c>
      <c r="CW92" s="46">
        <v>20</v>
      </c>
      <c r="CX92" s="88"/>
    </row>
    <row r="93" spans="2:102" x14ac:dyDescent="0.35">
      <c r="B93" s="71"/>
      <c r="C93" s="327"/>
      <c r="D93" s="47"/>
      <c r="E93" s="60"/>
      <c r="G93" s="46"/>
      <c r="I93" s="61" t="str">
        <f>IF(SUM(AF93:AJ93)=0,"",SUM(AF93:AJ93))</f>
        <v/>
      </c>
      <c r="J93" s="108" t="s">
        <v>12</v>
      </c>
      <c r="K93" s="45" t="str">
        <f>IFERROR(LARGE((AL93:CT93),1),"")</f>
        <v/>
      </c>
      <c r="L93" s="1" t="str">
        <f>IFERROR(LARGE((AL93:CT93),2),"")</f>
        <v/>
      </c>
      <c r="M93" s="1" t="str">
        <f>IFERROR(LARGE((AL93:CT93),3),"")</f>
        <v/>
      </c>
      <c r="N93" s="1" t="str">
        <f>IFERROR(LARGE((AL93:CT93),4),"")</f>
        <v/>
      </c>
      <c r="O93" s="46" t="str">
        <f>IFERROR(LARGE((AL93:CT93),5),"")</f>
        <v/>
      </c>
      <c r="P93" s="1"/>
      <c r="Q93" s="56"/>
      <c r="R93" s="57"/>
      <c r="T93" s="5">
        <f t="shared" ref="T93" si="276">IF(U92="","",1)</f>
        <v>1</v>
      </c>
      <c r="U93" s="126">
        <f t="shared" ref="U93" si="277">IF(U92="","",1)</f>
        <v>1</v>
      </c>
      <c r="V93" s="6">
        <f t="shared" ref="V93" si="278">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117"/>
      <c r="CV93" s="60"/>
      <c r="CW93" s="46"/>
      <c r="CX93" s="88"/>
    </row>
    <row r="94" spans="2:102" s="39" customFormat="1" ht="8.5" customHeight="1" thickBot="1" x14ac:dyDescent="0.4">
      <c r="B94" s="102"/>
      <c r="C94" s="328"/>
      <c r="D94" s="107"/>
      <c r="E94" s="103"/>
      <c r="F94" s="115"/>
      <c r="G94" s="116"/>
      <c r="I94" s="95"/>
      <c r="K94" s="96"/>
      <c r="L94" s="93"/>
      <c r="M94" s="93"/>
      <c r="N94" s="93"/>
      <c r="O94" s="94"/>
      <c r="Q94" s="112"/>
      <c r="R94" s="113"/>
      <c r="T94" s="110">
        <f t="shared" ref="T94" si="279">IF(U92="","",1)</f>
        <v>1</v>
      </c>
      <c r="U94" s="93">
        <f t="shared" ref="U94" si="280">IF(U92="","",1)</f>
        <v>1</v>
      </c>
      <c r="V94" s="109">
        <f t="shared" ref="V94" si="281">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2"/>
      <c r="CU94" s="118"/>
      <c r="CV94" s="146"/>
      <c r="CW94" s="97"/>
      <c r="CX94" s="105"/>
    </row>
    <row r="95" spans="2:102" ht="8.5" customHeight="1" thickTop="1" x14ac:dyDescent="0.35">
      <c r="B95" s="71"/>
      <c r="C95" s="327"/>
      <c r="D95" s="47"/>
      <c r="E95" s="60"/>
      <c r="G95" s="46"/>
      <c r="I95" s="61"/>
      <c r="K95" s="45"/>
      <c r="L95" s="1"/>
      <c r="M95" s="1"/>
      <c r="N95" s="1"/>
      <c r="O95" s="46"/>
      <c r="P95" s="1"/>
      <c r="Q95" s="56"/>
      <c r="R95" s="57"/>
      <c r="T95" s="5">
        <f t="shared" ref="T95" si="282">IF(U96="","",1)</f>
        <v>1</v>
      </c>
      <c r="U95" s="1">
        <f t="shared" ref="U95" si="283">IF(U96="","",1)</f>
        <v>1</v>
      </c>
      <c r="V95" s="6">
        <f t="shared" ref="V95" si="284">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2"/>
      <c r="CU95" s="117"/>
      <c r="CV95" s="149"/>
      <c r="CW95" s="46"/>
      <c r="CX95" s="88"/>
    </row>
    <row r="96" spans="2:102" x14ac:dyDescent="0.35">
      <c r="B96" s="71"/>
      <c r="C96" s="327">
        <f>IF(AD96="Athlete Name","",AC96)</f>
        <v>21</v>
      </c>
      <c r="D96" s="47" t="str">
        <f t="shared" si="256"/>
        <v>Marleigh Duncan</v>
      </c>
      <c r="E96" s="60"/>
      <c r="F96" s="1">
        <f>IF(COUNT(AL96:CT96)=0,"", COUNT(AL96:CT96))</f>
        <v>5</v>
      </c>
      <c r="G96" s="46">
        <f t="shared" ref="G96" si="285">_xlfn.IFS(F96="","",F96=1,1,F96=2,2,F96=3,3,F96=4,4,F96=5,5,F96&gt;5,5)</f>
        <v>5</v>
      </c>
      <c r="I96" s="61"/>
      <c r="J96" s="108" t="s">
        <v>7</v>
      </c>
      <c r="K96" s="45">
        <f>IFERROR(LARGE((AL96:CT96),1),"")</f>
        <v>623.6</v>
      </c>
      <c r="L96" s="1">
        <f>IFERROR(LARGE((AL96:CT96),2),"")</f>
        <v>622</v>
      </c>
      <c r="M96" s="1">
        <f>IFERROR(LARGE((AL96:CT96),3),"")</f>
        <v>621.20000000000005</v>
      </c>
      <c r="N96" s="1">
        <f>IFERROR(LARGE((AL96:CT96),4),"")</f>
        <v>620.20000000000005</v>
      </c>
      <c r="O96" s="46">
        <f>IFERROR(LARGE((AL96:CT96),5),"")</f>
        <v>619.4</v>
      </c>
      <c r="P96" s="1"/>
      <c r="Q96" s="56">
        <f t="shared" si="258"/>
        <v>621.28</v>
      </c>
      <c r="R96" s="57" t="str">
        <f t="shared" si="259"/>
        <v/>
      </c>
      <c r="T96" s="5">
        <f t="shared" ref="T96" si="286">IF(U96="","",1)</f>
        <v>1</v>
      </c>
      <c r="U96" s="4">
        <f t="shared" ref="U96" si="287">IF(SUM(Q96:R96)=0,"",SUM(Q96:R96))</f>
        <v>621.28</v>
      </c>
      <c r="V96" s="6">
        <f t="shared" ref="V96" si="288">IF(U96="","",1)</f>
        <v>1</v>
      </c>
      <c r="X96" s="60" t="str">
        <f t="shared" si="246"/>
        <v>Marleigh Duncan</v>
      </c>
      <c r="Y96" s="46"/>
      <c r="Z96" s="76"/>
      <c r="AB96" s="82"/>
      <c r="AC96" s="45">
        <v>21</v>
      </c>
      <c r="AD96" s="60" t="s">
        <v>184</v>
      </c>
      <c r="AF96" s="45"/>
      <c r="AG96" s="1"/>
      <c r="AH96" s="1"/>
      <c r="AI96" s="1"/>
      <c r="AJ96" s="46"/>
      <c r="AK96" s="108"/>
      <c r="AL96" s="62" t="s">
        <v>7</v>
      </c>
      <c r="AM96" s="62">
        <v>621.20000000000005</v>
      </c>
      <c r="AN96" s="62">
        <v>619.4</v>
      </c>
      <c r="AO96" s="62" t="s">
        <v>7</v>
      </c>
      <c r="AP96" s="62" t="s">
        <v>7</v>
      </c>
      <c r="AQ96" s="62" t="s">
        <v>7</v>
      </c>
      <c r="AR96" s="62" t="s">
        <v>7</v>
      </c>
      <c r="AS96" s="62" t="s">
        <v>7</v>
      </c>
      <c r="AT96" s="62" t="s">
        <v>7</v>
      </c>
      <c r="AU96" s="62" t="s">
        <v>7</v>
      </c>
      <c r="AV96" s="62" t="s">
        <v>7</v>
      </c>
      <c r="AW96" s="62" t="s">
        <v>7</v>
      </c>
      <c r="AX96" s="62">
        <v>622</v>
      </c>
      <c r="AY96" s="62" t="s">
        <v>7</v>
      </c>
      <c r="AZ96" s="62" t="s">
        <v>7</v>
      </c>
      <c r="BA96" s="62" t="s">
        <v>7</v>
      </c>
      <c r="BB96" s="62" t="s">
        <v>7</v>
      </c>
      <c r="BC96" s="62" t="s">
        <v>7</v>
      </c>
      <c r="BD96" s="62" t="s">
        <v>7</v>
      </c>
      <c r="BE96" s="62" t="s">
        <v>7</v>
      </c>
      <c r="BF96" s="62" t="s">
        <v>7</v>
      </c>
      <c r="BG96" s="62" t="s">
        <v>7</v>
      </c>
      <c r="BH96" s="62">
        <v>623.6</v>
      </c>
      <c r="BI96" s="62">
        <v>620.20000000000005</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62" t="s">
        <v>7</v>
      </c>
      <c r="CL96" s="62" t="s">
        <v>7</v>
      </c>
      <c r="CM96" s="62" t="s">
        <v>7</v>
      </c>
      <c r="CN96" s="62" t="s">
        <v>7</v>
      </c>
      <c r="CO96" s="62" t="s">
        <v>7</v>
      </c>
      <c r="CP96" s="62" t="s">
        <v>7</v>
      </c>
      <c r="CQ96" s="62" t="s">
        <v>7</v>
      </c>
      <c r="CR96" s="62" t="s">
        <v>7</v>
      </c>
      <c r="CS96" s="62" t="s">
        <v>7</v>
      </c>
      <c r="CT96" s="62" t="s">
        <v>7</v>
      </c>
      <c r="CU96" s="117"/>
      <c r="CV96" s="60" t="str">
        <f>IF(AD96="Athlete Name","",AD96)</f>
        <v>Marleigh Duncan</v>
      </c>
      <c r="CW96" s="46">
        <v>21</v>
      </c>
      <c r="CX96" s="88"/>
    </row>
    <row r="97" spans="2:102" x14ac:dyDescent="0.35">
      <c r="B97" s="71"/>
      <c r="C97" s="327"/>
      <c r="D97" s="47"/>
      <c r="E97" s="60"/>
      <c r="G97" s="46"/>
      <c r="I97" s="61" t="str">
        <f>IF(SUM(AF97:AJ97)=0,"",SUM(AF97:AJ97))</f>
        <v/>
      </c>
      <c r="J97" s="108" t="s">
        <v>12</v>
      </c>
      <c r="K97" s="45" t="str">
        <f>IFERROR(LARGE((AL97:CT97),1),"")</f>
        <v/>
      </c>
      <c r="L97" s="1" t="str">
        <f>IFERROR(LARGE((AL97:CT97),2),"")</f>
        <v/>
      </c>
      <c r="M97" s="1" t="str">
        <f>IFERROR(LARGE((AL97:CT97),3),"")</f>
        <v/>
      </c>
      <c r="N97" s="1" t="str">
        <f>IFERROR(LARGE((AL97:CT97),4),"")</f>
        <v/>
      </c>
      <c r="O97" s="46" t="str">
        <f>IFERROR(LARGE((AL97:CT97),5),"")</f>
        <v/>
      </c>
      <c r="P97" s="1"/>
      <c r="Q97" s="56"/>
      <c r="R97" s="57"/>
      <c r="T97" s="5">
        <f t="shared" ref="T97" si="289">IF(U96="","",1)</f>
        <v>1</v>
      </c>
      <c r="U97" s="126">
        <f t="shared" ref="U97" si="290">IF(U96="","",1)</f>
        <v>1</v>
      </c>
      <c r="V97" s="6">
        <f t="shared" ref="V97" si="291">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117"/>
      <c r="CV97" s="60"/>
      <c r="CW97" s="46"/>
      <c r="CX97" s="88"/>
    </row>
    <row r="98" spans="2:102" s="39" customFormat="1" ht="8.5" customHeight="1" thickBot="1" x14ac:dyDescent="0.4">
      <c r="B98" s="102"/>
      <c r="C98" s="328"/>
      <c r="D98" s="107"/>
      <c r="E98" s="103"/>
      <c r="F98" s="115"/>
      <c r="G98" s="116"/>
      <c r="I98" s="95"/>
      <c r="K98" s="96"/>
      <c r="L98" s="93"/>
      <c r="M98" s="93"/>
      <c r="N98" s="93"/>
      <c r="O98" s="94"/>
      <c r="Q98" s="112"/>
      <c r="R98" s="113"/>
      <c r="T98" s="110">
        <f t="shared" ref="T98" si="292">IF(U96="","",1)</f>
        <v>1</v>
      </c>
      <c r="U98" s="93">
        <f t="shared" ref="U98" si="293">IF(U96="","",1)</f>
        <v>1</v>
      </c>
      <c r="V98" s="109">
        <f t="shared" ref="V98" si="294">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6"/>
      <c r="CU98" s="118"/>
      <c r="CV98" s="158"/>
      <c r="CW98" s="97"/>
      <c r="CX98" s="105"/>
    </row>
    <row r="99" spans="2:102" ht="8.5" customHeight="1" thickTop="1" x14ac:dyDescent="0.35">
      <c r="B99" s="71"/>
      <c r="C99" s="327"/>
      <c r="D99" s="47"/>
      <c r="E99" s="60"/>
      <c r="G99" s="46"/>
      <c r="I99" s="61"/>
      <c r="K99" s="45"/>
      <c r="L99" s="1"/>
      <c r="M99" s="1"/>
      <c r="N99" s="1"/>
      <c r="O99" s="46"/>
      <c r="P99" s="1"/>
      <c r="Q99" s="56"/>
      <c r="R99" s="57"/>
      <c r="T99" s="5">
        <f t="shared" ref="T99" si="295">IF(U100="","",1)</f>
        <v>1</v>
      </c>
      <c r="U99" s="1">
        <f t="shared" ref="U99" si="296">IF(U100="","",1)</f>
        <v>1</v>
      </c>
      <c r="V99" s="6">
        <f t="shared" ref="V99" si="297">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5"/>
      <c r="CU99" s="117"/>
      <c r="CV99" s="134"/>
      <c r="CW99" s="46"/>
      <c r="CX99" s="88"/>
    </row>
    <row r="100" spans="2:102" x14ac:dyDescent="0.35">
      <c r="B100" s="71"/>
      <c r="C100" s="327">
        <f>IF(AD100="Athlete Name","",AC100)</f>
        <v>22</v>
      </c>
      <c r="D100" s="47" t="str">
        <f t="shared" si="256"/>
        <v>Martina Gratz</v>
      </c>
      <c r="E100" s="60"/>
      <c r="F100" s="1">
        <f>IF(COUNT(AL100:CT100)=0,"", COUNT(AL100:CT100))</f>
        <v>6</v>
      </c>
      <c r="G100" s="46">
        <f t="shared" ref="G100" si="298">_xlfn.IFS(F100="","",F100=1,1,F100=2,2,F100=3,3,F100=4,4,F100=5,5,F100&gt;5,5)</f>
        <v>5</v>
      </c>
      <c r="I100" s="61"/>
      <c r="J100" s="108" t="s">
        <v>7</v>
      </c>
      <c r="K100" s="45">
        <f>IFERROR(LARGE((AL100:CT100),1),"")</f>
        <v>624.5</v>
      </c>
      <c r="L100" s="1">
        <f>IFERROR(LARGE((AL100:CT100),2),"")</f>
        <v>623.4</v>
      </c>
      <c r="M100" s="1">
        <f>IFERROR(LARGE((AL100:CT100),3),"")</f>
        <v>623</v>
      </c>
      <c r="N100" s="1">
        <f>IFERROR(LARGE((AL100:CT100),4),"")</f>
        <v>620.5</v>
      </c>
      <c r="O100" s="46">
        <f>IFERROR(LARGE((AL100:CT100),5),"")</f>
        <v>619.9</v>
      </c>
      <c r="P100" s="1"/>
      <c r="Q100" s="56">
        <f t="shared" si="258"/>
        <v>622.26</v>
      </c>
      <c r="R100" s="57" t="str">
        <f t="shared" si="259"/>
        <v/>
      </c>
      <c r="T100" s="5">
        <f t="shared" ref="T100" si="299">IF(U100="","",1)</f>
        <v>1</v>
      </c>
      <c r="U100" s="4">
        <f t="shared" ref="U100" si="300">IF(SUM(Q100:R100)=0,"",SUM(Q100:R100))</f>
        <v>622.26</v>
      </c>
      <c r="V100" s="6">
        <f t="shared" ref="V100" si="301">IF(U100="","",1)</f>
        <v>1</v>
      </c>
      <c r="X100" s="60" t="str">
        <f t="shared" si="246"/>
        <v>Martina Gratz</v>
      </c>
      <c r="Y100" s="46"/>
      <c r="Z100" s="76"/>
      <c r="AB100" s="82"/>
      <c r="AC100" s="45">
        <v>22</v>
      </c>
      <c r="AD100" s="60" t="s">
        <v>186</v>
      </c>
      <c r="AF100" s="45"/>
      <c r="AG100" s="1"/>
      <c r="AH100" s="1"/>
      <c r="AI100" s="1"/>
      <c r="AJ100" s="46"/>
      <c r="AK100" s="108"/>
      <c r="AL100" s="62" t="s">
        <v>7</v>
      </c>
      <c r="AM100" s="62">
        <v>624.5</v>
      </c>
      <c r="AN100" s="62">
        <v>623</v>
      </c>
      <c r="AO100" s="62">
        <v>619.9</v>
      </c>
      <c r="AP100" s="62" t="s">
        <v>7</v>
      </c>
      <c r="AQ100" s="62" t="s">
        <v>7</v>
      </c>
      <c r="AR100" s="62" t="s">
        <v>7</v>
      </c>
      <c r="AS100" s="62" t="s">
        <v>7</v>
      </c>
      <c r="AT100" s="62" t="s">
        <v>7</v>
      </c>
      <c r="AU100" s="62" t="s">
        <v>7</v>
      </c>
      <c r="AV100" s="62" t="s">
        <v>7</v>
      </c>
      <c r="AW100" s="62" t="s">
        <v>7</v>
      </c>
      <c r="AX100" s="62">
        <v>623.4</v>
      </c>
      <c r="AY100" s="62" t="s">
        <v>7</v>
      </c>
      <c r="AZ100" s="62" t="s">
        <v>7</v>
      </c>
      <c r="BA100" s="62" t="s">
        <v>7</v>
      </c>
      <c r="BB100" s="62" t="s">
        <v>7</v>
      </c>
      <c r="BC100" s="62" t="s">
        <v>7</v>
      </c>
      <c r="BD100" s="62" t="s">
        <v>7</v>
      </c>
      <c r="BE100" s="62" t="s">
        <v>7</v>
      </c>
      <c r="BF100" s="62" t="s">
        <v>7</v>
      </c>
      <c r="BG100" s="62" t="s">
        <v>7</v>
      </c>
      <c r="BH100" s="62">
        <v>620.5</v>
      </c>
      <c r="BI100" s="62">
        <v>619.70000000000005</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t="s">
        <v>7</v>
      </c>
      <c r="BZ100" s="62" t="s">
        <v>7</v>
      </c>
      <c r="CA100" s="62" t="s">
        <v>7</v>
      </c>
      <c r="CB100" s="62" t="s">
        <v>7</v>
      </c>
      <c r="CC100" s="62" t="s">
        <v>7</v>
      </c>
      <c r="CD100" s="62" t="s">
        <v>7</v>
      </c>
      <c r="CE100" s="62" t="s">
        <v>7</v>
      </c>
      <c r="CF100" s="62" t="s">
        <v>7</v>
      </c>
      <c r="CG100" s="62" t="s">
        <v>7</v>
      </c>
      <c r="CH100" s="62" t="s">
        <v>7</v>
      </c>
      <c r="CI100" s="62" t="s">
        <v>7</v>
      </c>
      <c r="CJ100" s="62" t="s">
        <v>7</v>
      </c>
      <c r="CK100" s="62" t="s">
        <v>7</v>
      </c>
      <c r="CL100" s="62" t="s">
        <v>7</v>
      </c>
      <c r="CM100" s="62" t="s">
        <v>7</v>
      </c>
      <c r="CN100" s="62" t="s">
        <v>7</v>
      </c>
      <c r="CO100" s="62" t="s">
        <v>7</v>
      </c>
      <c r="CP100" s="62" t="s">
        <v>7</v>
      </c>
      <c r="CQ100" s="62" t="s">
        <v>7</v>
      </c>
      <c r="CR100" s="62" t="s">
        <v>7</v>
      </c>
      <c r="CS100" s="62" t="s">
        <v>7</v>
      </c>
      <c r="CT100" s="62" t="s">
        <v>7</v>
      </c>
      <c r="CU100" s="117"/>
      <c r="CV100" s="60" t="str">
        <f>IF(AD100="Athlete Name","",AD100)</f>
        <v>Martina Gratz</v>
      </c>
      <c r="CW100" s="46">
        <v>24</v>
      </c>
      <c r="CX100" s="88"/>
    </row>
    <row r="101" spans="2:102" x14ac:dyDescent="0.35">
      <c r="B101" s="71"/>
      <c r="C101" s="327"/>
      <c r="D101" s="47"/>
      <c r="E101" s="60"/>
      <c r="G101" s="46"/>
      <c r="I101" s="61" t="str">
        <f>IF(SUM(AF101:AJ101)=0,"",SUM(AF101:AJ101))</f>
        <v/>
      </c>
      <c r="J101" s="108" t="s">
        <v>12</v>
      </c>
      <c r="K101" s="45" t="str">
        <f>IFERROR(LARGE((AL101:CT101),1),"")</f>
        <v/>
      </c>
      <c r="L101" s="1" t="str">
        <f>IFERROR(LARGE((AL101:CT101),2),"")</f>
        <v/>
      </c>
      <c r="M101" s="1" t="str">
        <f>IFERROR(LARGE((AL101:CT101),3),"")</f>
        <v/>
      </c>
      <c r="N101" s="1" t="str">
        <f>IFERROR(LARGE((AL101:CT101),4),"")</f>
        <v/>
      </c>
      <c r="O101" s="46" t="str">
        <f>IFERROR(LARGE((AL101:CT101),5),"")</f>
        <v/>
      </c>
      <c r="P101" s="1"/>
      <c r="Q101" s="56"/>
      <c r="R101" s="57"/>
      <c r="T101" s="5">
        <f t="shared" ref="T101" si="302">IF(U100="","",1)</f>
        <v>1</v>
      </c>
      <c r="U101" s="126">
        <f t="shared" ref="U101" si="303">IF(U100="","",1)</f>
        <v>1</v>
      </c>
      <c r="V101" s="6">
        <f t="shared" ref="V101" si="304">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117"/>
      <c r="CV101" s="60"/>
      <c r="CW101" s="46"/>
      <c r="CX101" s="88"/>
    </row>
    <row r="102" spans="2:102" s="39" customFormat="1" ht="8.5" customHeight="1" thickBot="1" x14ac:dyDescent="0.4">
      <c r="B102" s="102"/>
      <c r="C102" s="328"/>
      <c r="D102" s="107"/>
      <c r="E102" s="103"/>
      <c r="F102" s="115"/>
      <c r="G102" s="116"/>
      <c r="I102" s="95"/>
      <c r="K102" s="96"/>
      <c r="L102" s="93"/>
      <c r="M102" s="93"/>
      <c r="N102" s="93"/>
      <c r="O102" s="94"/>
      <c r="Q102" s="112"/>
      <c r="R102" s="113"/>
      <c r="T102" s="110">
        <f t="shared" ref="T102" si="305">IF(U100="","",1)</f>
        <v>1</v>
      </c>
      <c r="U102" s="93">
        <f t="shared" ref="U102" si="306">IF(U100="","",1)</f>
        <v>1</v>
      </c>
      <c r="V102" s="109">
        <f t="shared" ref="V102" si="307">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2"/>
      <c r="CU102" s="118"/>
      <c r="CV102" s="146"/>
      <c r="CW102" s="97"/>
      <c r="CX102" s="105"/>
    </row>
    <row r="103" spans="2:102" ht="8.5" customHeight="1" thickTop="1" x14ac:dyDescent="0.35">
      <c r="B103" s="71"/>
      <c r="C103" s="327"/>
      <c r="D103" s="47"/>
      <c r="E103" s="60"/>
      <c r="G103" s="46"/>
      <c r="I103" s="61"/>
      <c r="K103" s="45"/>
      <c r="L103" s="1"/>
      <c r="M103" s="1"/>
      <c r="N103" s="1"/>
      <c r="O103" s="46"/>
      <c r="P103" s="1"/>
      <c r="Q103" s="56"/>
      <c r="R103" s="57"/>
      <c r="T103" s="5">
        <f t="shared" ref="T103" si="308">IF(U104="","",1)</f>
        <v>1</v>
      </c>
      <c r="U103" s="1">
        <f t="shared" ref="U103" si="309">IF(U104="","",1)</f>
        <v>1</v>
      </c>
      <c r="V103" s="6">
        <f t="shared" ref="V103" si="310">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2"/>
      <c r="CU103" s="117"/>
      <c r="CV103" s="149"/>
      <c r="CW103" s="46"/>
      <c r="CX103" s="88"/>
    </row>
    <row r="104" spans="2:102" x14ac:dyDescent="0.35">
      <c r="B104" s="71"/>
      <c r="C104" s="327">
        <f>IF(AD104="Athlete Name","",AC104)</f>
        <v>23</v>
      </c>
      <c r="D104" s="47" t="str">
        <f t="shared" si="256"/>
        <v>Kristen Derting</v>
      </c>
      <c r="E104" s="60"/>
      <c r="F104" s="1">
        <f>IF(COUNT(AL104:CT104)=0,"", COUNT(AL104:CT104))</f>
        <v>8</v>
      </c>
      <c r="G104" s="46">
        <f t="shared" ref="G104" si="311">_xlfn.IFS(F104="","",F104=1,1,F104=2,2,F104=3,3,F104=4,4,F104=5,5,F104&gt;5,5)</f>
        <v>5</v>
      </c>
      <c r="I104" s="61"/>
      <c r="J104" s="108" t="s">
        <v>7</v>
      </c>
      <c r="K104" s="45">
        <f>IFERROR(LARGE((AL104:CT104),1),"")</f>
        <v>628.9</v>
      </c>
      <c r="L104" s="1">
        <f>IFERROR(LARGE((AL104:CT104),2),"")</f>
        <v>626.79999999999995</v>
      </c>
      <c r="M104" s="1">
        <f>IFERROR(LARGE((AL104:CT104),3),"")</f>
        <v>624.9</v>
      </c>
      <c r="N104" s="1">
        <f>IFERROR(LARGE((AL104:CT104),4),"")</f>
        <v>622.1</v>
      </c>
      <c r="O104" s="46">
        <f>IFERROR(LARGE((AL104:CT104),5),"")</f>
        <v>621.70000000000005</v>
      </c>
      <c r="P104" s="1"/>
      <c r="Q104" s="56">
        <f t="shared" si="258"/>
        <v>624.87999999999988</v>
      </c>
      <c r="R104" s="57" t="str">
        <f t="shared" si="259"/>
        <v/>
      </c>
      <c r="T104" s="5">
        <f t="shared" ref="T104" si="312">IF(U104="","",1)</f>
        <v>1</v>
      </c>
      <c r="U104" s="4">
        <f t="shared" ref="U104" si="313">IF(SUM(Q104:R104)=0,"",SUM(Q104:R104))</f>
        <v>624.87999999999988</v>
      </c>
      <c r="V104" s="6">
        <f t="shared" ref="V104" si="314">IF(U104="","",1)</f>
        <v>1</v>
      </c>
      <c r="X104" s="60" t="str">
        <f t="shared" si="246"/>
        <v>Kristen Derting</v>
      </c>
      <c r="Y104" s="46"/>
      <c r="Z104" s="76"/>
      <c r="AB104" s="82"/>
      <c r="AC104" s="45">
        <v>23</v>
      </c>
      <c r="AD104" s="60" t="s">
        <v>187</v>
      </c>
      <c r="AF104" s="45"/>
      <c r="AG104" s="1"/>
      <c r="AH104" s="1"/>
      <c r="AI104" s="1"/>
      <c r="AJ104" s="46"/>
      <c r="AK104" s="108"/>
      <c r="AL104" s="62" t="s">
        <v>7</v>
      </c>
      <c r="AM104" s="62">
        <v>619.5</v>
      </c>
      <c r="AN104" s="62">
        <v>626.79999999999995</v>
      </c>
      <c r="AO104" s="62">
        <v>621.70000000000005</v>
      </c>
      <c r="AP104" s="62" t="s">
        <v>7</v>
      </c>
      <c r="AQ104" s="62" t="s">
        <v>7</v>
      </c>
      <c r="AR104" s="62" t="s">
        <v>7</v>
      </c>
      <c r="AS104" s="62" t="s">
        <v>7</v>
      </c>
      <c r="AT104" s="62" t="s">
        <v>7</v>
      </c>
      <c r="AU104" s="62" t="s">
        <v>7</v>
      </c>
      <c r="AV104" s="62" t="s">
        <v>7</v>
      </c>
      <c r="AW104" s="62" t="s">
        <v>7</v>
      </c>
      <c r="AX104" s="62">
        <v>621.29999999999995</v>
      </c>
      <c r="AY104" s="62" t="s">
        <v>7</v>
      </c>
      <c r="AZ104" s="62" t="s">
        <v>7</v>
      </c>
      <c r="BA104" s="62">
        <v>628.9</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v>624.9</v>
      </c>
      <c r="BP104" s="62" t="s">
        <v>7</v>
      </c>
      <c r="BQ104" s="62" t="s">
        <v>7</v>
      </c>
      <c r="BR104" s="62" t="s">
        <v>7</v>
      </c>
      <c r="BS104" s="62" t="s">
        <v>7</v>
      </c>
      <c r="BT104" s="62" t="s">
        <v>7</v>
      </c>
      <c r="BU104" s="62" t="s">
        <v>7</v>
      </c>
      <c r="BV104" s="62" t="s">
        <v>7</v>
      </c>
      <c r="BW104" s="62" t="s">
        <v>7</v>
      </c>
      <c r="BX104" s="62" t="s">
        <v>7</v>
      </c>
      <c r="BY104" s="62" t="s">
        <v>7</v>
      </c>
      <c r="BZ104" s="62" t="s">
        <v>7</v>
      </c>
      <c r="CA104" s="62" t="s">
        <v>7</v>
      </c>
      <c r="CB104" s="62" t="s">
        <v>7</v>
      </c>
      <c r="CC104" s="62" t="s">
        <v>7</v>
      </c>
      <c r="CD104" s="62" t="s">
        <v>7</v>
      </c>
      <c r="CE104" s="62" t="s">
        <v>7</v>
      </c>
      <c r="CF104" s="62" t="s">
        <v>7</v>
      </c>
      <c r="CG104" s="62">
        <v>621.29999999999995</v>
      </c>
      <c r="CH104" s="62">
        <v>622.1</v>
      </c>
      <c r="CI104" s="62" t="s">
        <v>7</v>
      </c>
      <c r="CJ104" s="62" t="s">
        <v>7</v>
      </c>
      <c r="CK104" s="62" t="s">
        <v>7</v>
      </c>
      <c r="CL104" s="62" t="s">
        <v>7</v>
      </c>
      <c r="CM104" s="62" t="s">
        <v>7</v>
      </c>
      <c r="CN104" s="62" t="s">
        <v>7</v>
      </c>
      <c r="CO104" s="62" t="s">
        <v>7</v>
      </c>
      <c r="CP104" s="62" t="s">
        <v>7</v>
      </c>
      <c r="CQ104" s="62" t="s">
        <v>7</v>
      </c>
      <c r="CR104" s="62" t="s">
        <v>7</v>
      </c>
      <c r="CS104" s="62" t="s">
        <v>7</v>
      </c>
      <c r="CT104" s="62" t="s">
        <v>7</v>
      </c>
      <c r="CU104" s="117"/>
      <c r="CV104" s="60" t="str">
        <f>IF(AD104="Athlete Name","",AD104)</f>
        <v>Kristen Derting</v>
      </c>
      <c r="CW104" s="46">
        <v>25</v>
      </c>
      <c r="CX104" s="88"/>
    </row>
    <row r="105" spans="2:102" x14ac:dyDescent="0.35">
      <c r="B105" s="71"/>
      <c r="C105" s="327"/>
      <c r="D105" s="47"/>
      <c r="E105" s="60"/>
      <c r="G105" s="46"/>
      <c r="I105" s="61" t="str">
        <f>IF(SUM(AF105:AJ105)=0,"",SUM(AF105:AJ105))</f>
        <v/>
      </c>
      <c r="J105" s="108" t="s">
        <v>12</v>
      </c>
      <c r="K105" s="45" t="str">
        <f>IFERROR(LARGE((AL105:CT105),1),"")</f>
        <v/>
      </c>
      <c r="L105" s="1" t="str">
        <f>IFERROR(LARGE((AL105:CT105),2),"")</f>
        <v/>
      </c>
      <c r="M105" s="1" t="str">
        <f>IFERROR(LARGE((AL105:CT105),3),"")</f>
        <v/>
      </c>
      <c r="N105" s="1" t="str">
        <f>IFERROR(LARGE((AL105:CT105),4),"")</f>
        <v/>
      </c>
      <c r="O105" s="46" t="str">
        <f>IFERROR(LARGE((AL105:CT105),5),"")</f>
        <v/>
      </c>
      <c r="P105" s="1"/>
      <c r="Q105" s="56"/>
      <c r="R105" s="57"/>
      <c r="T105" s="5">
        <f t="shared" ref="T105" si="315">IF(U104="","",1)</f>
        <v>1</v>
      </c>
      <c r="U105" s="126">
        <f t="shared" ref="U105" si="316">IF(U104="","",1)</f>
        <v>1</v>
      </c>
      <c r="V105" s="6">
        <f t="shared" ref="V105" si="317">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117"/>
      <c r="CV105" s="60"/>
      <c r="CW105" s="46"/>
      <c r="CX105" s="88"/>
    </row>
    <row r="106" spans="2:102" s="39" customFormat="1" ht="8.5" customHeight="1" thickBot="1" x14ac:dyDescent="0.4">
      <c r="B106" s="102"/>
      <c r="C106" s="328"/>
      <c r="D106" s="107"/>
      <c r="E106" s="103"/>
      <c r="F106" s="115"/>
      <c r="G106" s="116"/>
      <c r="I106" s="95"/>
      <c r="K106" s="96"/>
      <c r="L106" s="93"/>
      <c r="M106" s="93"/>
      <c r="N106" s="93"/>
      <c r="O106" s="94"/>
      <c r="Q106" s="112"/>
      <c r="R106" s="113"/>
      <c r="T106" s="110">
        <f t="shared" ref="T106" si="318">IF(U104="","",1)</f>
        <v>1</v>
      </c>
      <c r="U106" s="93">
        <f t="shared" ref="U106" si="319">IF(U104="","",1)</f>
        <v>1</v>
      </c>
      <c r="V106" s="109">
        <f t="shared" ref="V106" si="320">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6"/>
      <c r="CU106" s="118"/>
      <c r="CV106" s="158"/>
      <c r="CW106" s="97"/>
      <c r="CX106" s="105"/>
    </row>
    <row r="107" spans="2:102" ht="8.5" customHeight="1" thickTop="1" x14ac:dyDescent="0.35">
      <c r="B107" s="71"/>
      <c r="C107" s="327"/>
      <c r="D107" s="47"/>
      <c r="E107" s="60"/>
      <c r="G107" s="46"/>
      <c r="I107" s="61"/>
      <c r="K107" s="45"/>
      <c r="L107" s="1"/>
      <c r="M107" s="1"/>
      <c r="N107" s="1"/>
      <c r="O107" s="46"/>
      <c r="P107" s="1"/>
      <c r="Q107" s="56"/>
      <c r="R107" s="57"/>
      <c r="T107" s="5">
        <f t="shared" ref="T107" si="321">IF(U108="","",1)</f>
        <v>1</v>
      </c>
      <c r="U107" s="1">
        <f t="shared" ref="U107" si="322">IF(U108="","",1)</f>
        <v>1</v>
      </c>
      <c r="V107" s="6">
        <f t="shared" ref="V107" si="323">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5"/>
      <c r="CU107" s="117"/>
      <c r="CV107" s="134"/>
      <c r="CW107" s="46"/>
      <c r="CX107" s="88"/>
    </row>
    <row r="108" spans="2:102" x14ac:dyDescent="0.35">
      <c r="B108" s="71"/>
      <c r="C108" s="327">
        <f>IF(AD108="Athlete Name","",AC108)</f>
        <v>24</v>
      </c>
      <c r="D108" s="47" t="str">
        <f t="shared" si="256"/>
        <v>Clarissa Layland</v>
      </c>
      <c r="E108" s="60"/>
      <c r="F108" s="1">
        <f>IF(COUNT(AL108:CT108)=0,"", COUNT(AL108:CT108))</f>
        <v>4</v>
      </c>
      <c r="G108" s="46">
        <f t="shared" ref="G108" si="324">_xlfn.IFS(F108="","",F108=1,1,F108=2,2,F108=3,3,F108=4,4,F108=5,5,F108&gt;5,5)</f>
        <v>4</v>
      </c>
      <c r="I108" s="61"/>
      <c r="J108" s="108" t="s">
        <v>7</v>
      </c>
      <c r="K108" s="45">
        <f>IFERROR(LARGE((AL108:CT108),1),"")</f>
        <v>624.79999999999995</v>
      </c>
      <c r="L108" s="1">
        <f>IFERROR(LARGE((AL108:CT108),2),"")</f>
        <v>621.4</v>
      </c>
      <c r="M108" s="1">
        <f>IFERROR(LARGE((AL108:CT108),3),"")</f>
        <v>621.29999999999995</v>
      </c>
      <c r="N108" s="1">
        <f>IFERROR(LARGE((AL108:CT108),4),"")</f>
        <v>620.70000000000005</v>
      </c>
      <c r="O108" s="46" t="str">
        <f>IFERROR(LARGE((AL108:CT108),5),"")</f>
        <v/>
      </c>
      <c r="P108" s="1"/>
      <c r="Q108" s="56">
        <f t="shared" si="258"/>
        <v>622.04999999999995</v>
      </c>
      <c r="R108" s="57" t="str">
        <f t="shared" si="259"/>
        <v/>
      </c>
      <c r="T108" s="5">
        <f t="shared" ref="T108" si="325">IF(U108="","",1)</f>
        <v>1</v>
      </c>
      <c r="U108" s="4">
        <f t="shared" ref="U108" si="326">IF(SUM(Q108:R108)=0,"",SUM(Q108:R108))</f>
        <v>622.04999999999995</v>
      </c>
      <c r="V108" s="6">
        <f t="shared" ref="V108" si="327">IF(U108="","",1)</f>
        <v>1</v>
      </c>
      <c r="X108" s="60" t="str">
        <f t="shared" si="246"/>
        <v>Clarissa Layland</v>
      </c>
      <c r="Y108" s="46"/>
      <c r="Z108" s="76"/>
      <c r="AB108" s="82"/>
      <c r="AC108" s="45">
        <v>24</v>
      </c>
      <c r="AD108" s="60" t="s">
        <v>189</v>
      </c>
      <c r="AF108" s="45"/>
      <c r="AG108" s="1"/>
      <c r="AH108" s="1"/>
      <c r="AI108" s="1"/>
      <c r="AJ108" s="46"/>
      <c r="AK108" s="108"/>
      <c r="AL108" s="62" t="s">
        <v>7</v>
      </c>
      <c r="AM108" s="62">
        <v>620.70000000000005</v>
      </c>
      <c r="AN108" s="62">
        <v>621.4</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v>624.79999999999995</v>
      </c>
      <c r="BU108" s="62">
        <v>621.29999999999995</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117"/>
      <c r="CV108" s="60" t="str">
        <f>IF(AD108="Athlete Name","",AD108)</f>
        <v>Clarissa Layland</v>
      </c>
      <c r="CW108" s="46">
        <v>26</v>
      </c>
      <c r="CX108" s="88"/>
    </row>
    <row r="109" spans="2:102" x14ac:dyDescent="0.35">
      <c r="B109" s="71"/>
      <c r="C109" s="327"/>
      <c r="D109" s="47"/>
      <c r="E109" s="60"/>
      <c r="G109" s="46"/>
      <c r="I109" s="61" t="str">
        <f>IF(SUM(AF109:AJ109)=0,"",SUM(AF109:AJ109))</f>
        <v/>
      </c>
      <c r="J109" s="108" t="s">
        <v>12</v>
      </c>
      <c r="K109" s="45" t="str">
        <f>IFERROR(LARGE((AL109:CT109),1),"")</f>
        <v/>
      </c>
      <c r="L109" s="1" t="str">
        <f>IFERROR(LARGE((AL109:CT109),2),"")</f>
        <v/>
      </c>
      <c r="M109" s="1" t="str">
        <f>IFERROR(LARGE((AL109:CT109),3),"")</f>
        <v/>
      </c>
      <c r="N109" s="1" t="str">
        <f>IFERROR(LARGE((AL109:CT109),4),"")</f>
        <v/>
      </c>
      <c r="O109" s="46" t="str">
        <f>IFERROR(LARGE((AL109:CT109),5),"")</f>
        <v/>
      </c>
      <c r="P109" s="1"/>
      <c r="Q109" s="56"/>
      <c r="R109" s="57"/>
      <c r="T109" s="5">
        <f t="shared" ref="T109" si="328">IF(U108="","",1)</f>
        <v>1</v>
      </c>
      <c r="U109" s="126">
        <f t="shared" ref="U109" si="329">IF(U108="","",1)</f>
        <v>1</v>
      </c>
      <c r="V109" s="6">
        <f t="shared" ref="V109" si="330">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117"/>
      <c r="CV109" s="60"/>
      <c r="CW109" s="46"/>
      <c r="CX109" s="88"/>
    </row>
    <row r="110" spans="2:102" s="39" customFormat="1" ht="8.5" customHeight="1" thickBot="1" x14ac:dyDescent="0.4">
      <c r="B110" s="102"/>
      <c r="C110" s="328"/>
      <c r="D110" s="107"/>
      <c r="E110" s="103"/>
      <c r="F110" s="115"/>
      <c r="G110" s="116"/>
      <c r="I110" s="95"/>
      <c r="K110" s="96"/>
      <c r="L110" s="93"/>
      <c r="M110" s="93"/>
      <c r="N110" s="93"/>
      <c r="O110" s="94"/>
      <c r="Q110" s="112"/>
      <c r="R110" s="113"/>
      <c r="T110" s="110">
        <f t="shared" ref="T110" si="331">IF(U108="","",1)</f>
        <v>1</v>
      </c>
      <c r="U110" s="93">
        <f t="shared" ref="U110" si="332">IF(U108="","",1)</f>
        <v>1</v>
      </c>
      <c r="V110" s="109">
        <f t="shared" ref="V110" si="333">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2"/>
      <c r="CU110" s="118"/>
      <c r="CV110" s="146"/>
      <c r="CW110" s="97"/>
      <c r="CX110" s="105"/>
    </row>
    <row r="111" spans="2:102" ht="8.5" customHeight="1" thickTop="1" x14ac:dyDescent="0.35">
      <c r="B111" s="71"/>
      <c r="C111" s="327"/>
      <c r="D111" s="47"/>
      <c r="E111" s="60"/>
      <c r="G111" s="46"/>
      <c r="I111" s="61"/>
      <c r="K111" s="45"/>
      <c r="L111" s="1"/>
      <c r="M111" s="1"/>
      <c r="N111" s="1"/>
      <c r="O111" s="46"/>
      <c r="P111" s="1"/>
      <c r="Q111" s="56"/>
      <c r="R111" s="57"/>
      <c r="T111" s="5">
        <f t="shared" ref="T111" si="334">IF(U112="","",1)</f>
        <v>1</v>
      </c>
      <c r="U111" s="1">
        <f t="shared" ref="U111" si="335">IF(U112="","",1)</f>
        <v>1</v>
      </c>
      <c r="V111" s="6">
        <f t="shared" ref="V111" si="336">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2"/>
      <c r="CU111" s="117"/>
      <c r="CV111" s="149"/>
      <c r="CW111" s="46"/>
      <c r="CX111" s="88"/>
    </row>
    <row r="112" spans="2:102" x14ac:dyDescent="0.35">
      <c r="B112" s="71"/>
      <c r="C112" s="327">
        <f>IF(AD112="Athlete Name","",AC112)</f>
        <v>25</v>
      </c>
      <c r="D112" s="47" t="str">
        <f t="shared" si="256"/>
        <v>Cecelia Ossi</v>
      </c>
      <c r="E112" s="60"/>
      <c r="F112" s="1">
        <f>IF(COUNT(AL112:CT112)=0,"", COUNT(AL112:CT112))</f>
        <v>13</v>
      </c>
      <c r="G112" s="46">
        <f t="shared" ref="G112" si="337">_xlfn.IFS(F112="","",F112=1,1,F112=2,2,F112=3,3,F112=4,4,F112=5,5,F112&gt;5,5)</f>
        <v>5</v>
      </c>
      <c r="I112" s="61"/>
      <c r="J112" s="108" t="s">
        <v>7</v>
      </c>
      <c r="K112" s="45">
        <f>IFERROR(LARGE((AL112:CT112),1),"")</f>
        <v>628</v>
      </c>
      <c r="L112" s="1">
        <f>IFERROR(LARGE((AL112:CT112),2),"")</f>
        <v>627.79999999999995</v>
      </c>
      <c r="M112" s="1">
        <f>IFERROR(LARGE((AL112:CT112),3),"")</f>
        <v>627.70000000000005</v>
      </c>
      <c r="N112" s="1">
        <f>IFERROR(LARGE((AL112:CT112),4),"")</f>
        <v>627.4</v>
      </c>
      <c r="O112" s="46">
        <f>IFERROR(LARGE((AL112:CT112),5),"")</f>
        <v>627.1</v>
      </c>
      <c r="P112" s="1"/>
      <c r="Q112" s="56">
        <f t="shared" si="258"/>
        <v>627.6</v>
      </c>
      <c r="R112" s="57" t="str">
        <f t="shared" si="259"/>
        <v/>
      </c>
      <c r="T112" s="5">
        <f t="shared" ref="T112" si="338">IF(U112="","",1)</f>
        <v>1</v>
      </c>
      <c r="U112" s="4">
        <f t="shared" ref="U112" si="339">IF(SUM(Q112:R112)=0,"",SUM(Q112:R112))</f>
        <v>627.6</v>
      </c>
      <c r="V112" s="6">
        <f t="shared" ref="V112" si="340">IF(U112="","",1)</f>
        <v>1</v>
      </c>
      <c r="X112" s="60" t="str">
        <f t="shared" si="246"/>
        <v>Cecelia Ossi</v>
      </c>
      <c r="Y112" s="46"/>
      <c r="Z112" s="76"/>
      <c r="AB112" s="82"/>
      <c r="AC112" s="45">
        <v>25</v>
      </c>
      <c r="AD112" s="60" t="s">
        <v>174</v>
      </c>
      <c r="AF112" s="45"/>
      <c r="AG112" s="1"/>
      <c r="AH112" s="1"/>
      <c r="AI112" s="1"/>
      <c r="AJ112" s="46"/>
      <c r="AK112" s="108"/>
      <c r="AL112" s="62" t="s">
        <v>7</v>
      </c>
      <c r="AM112" s="62">
        <v>626.29999999999995</v>
      </c>
      <c r="AN112" s="62">
        <v>623.9</v>
      </c>
      <c r="AO112" s="62" t="s">
        <v>7</v>
      </c>
      <c r="AP112" s="62" t="s">
        <v>7</v>
      </c>
      <c r="AQ112" s="62" t="s">
        <v>7</v>
      </c>
      <c r="AR112" s="62" t="s">
        <v>7</v>
      </c>
      <c r="AS112" s="62" t="s">
        <v>7</v>
      </c>
      <c r="AT112" s="62" t="s">
        <v>7</v>
      </c>
      <c r="AU112" s="62" t="s">
        <v>7</v>
      </c>
      <c r="AV112" s="62" t="s">
        <v>7</v>
      </c>
      <c r="AW112" s="62" t="s">
        <v>7</v>
      </c>
      <c r="AX112" s="62">
        <v>623.6</v>
      </c>
      <c r="AY112" s="62" t="s">
        <v>7</v>
      </c>
      <c r="AZ112" s="62" t="s">
        <v>7</v>
      </c>
      <c r="BA112" s="62" t="s">
        <v>7</v>
      </c>
      <c r="BB112" s="62" t="s">
        <v>7</v>
      </c>
      <c r="BC112" s="62" t="s">
        <v>7</v>
      </c>
      <c r="BD112" s="62" t="s">
        <v>7</v>
      </c>
      <c r="BE112" s="62">
        <v>627.4</v>
      </c>
      <c r="BF112" s="62">
        <v>626.20000000000005</v>
      </c>
      <c r="BG112" s="62">
        <v>623.79999999999995</v>
      </c>
      <c r="BH112" s="62" t="s">
        <v>7</v>
      </c>
      <c r="BI112" s="62" t="s">
        <v>7</v>
      </c>
      <c r="BJ112" s="62" t="s">
        <v>7</v>
      </c>
      <c r="BK112" s="62" t="s">
        <v>7</v>
      </c>
      <c r="BL112" s="62" t="s">
        <v>7</v>
      </c>
      <c r="BM112" s="62" t="s">
        <v>7</v>
      </c>
      <c r="BN112" s="62" t="s">
        <v>7</v>
      </c>
      <c r="BO112" s="62" t="s">
        <v>7</v>
      </c>
      <c r="BP112" s="62">
        <v>627.79999999999995</v>
      </c>
      <c r="BQ112" s="62" t="s">
        <v>7</v>
      </c>
      <c r="BR112" s="62" t="s">
        <v>7</v>
      </c>
      <c r="BS112" s="62" t="s">
        <v>7</v>
      </c>
      <c r="BT112" s="62">
        <v>626.29999999999995</v>
      </c>
      <c r="BU112" s="62">
        <v>623.9</v>
      </c>
      <c r="BV112" s="62" t="s">
        <v>7</v>
      </c>
      <c r="BW112" s="62" t="s">
        <v>7</v>
      </c>
      <c r="BX112" s="62">
        <v>628</v>
      </c>
      <c r="BY112" s="62">
        <v>627.70000000000005</v>
      </c>
      <c r="BZ112" s="62" t="s">
        <v>7</v>
      </c>
      <c r="CA112" s="62" t="s">
        <v>7</v>
      </c>
      <c r="CB112" s="62" t="s">
        <v>7</v>
      </c>
      <c r="CC112" s="62" t="s">
        <v>7</v>
      </c>
      <c r="CD112" s="62" t="s">
        <v>7</v>
      </c>
      <c r="CE112" s="62" t="s">
        <v>7</v>
      </c>
      <c r="CF112" s="62" t="s">
        <v>7</v>
      </c>
      <c r="CG112" s="62">
        <v>627.1</v>
      </c>
      <c r="CH112" s="62">
        <v>624.20000000000005</v>
      </c>
      <c r="CI112" s="62" t="s">
        <v>7</v>
      </c>
      <c r="CJ112" s="62" t="s">
        <v>7</v>
      </c>
      <c r="CK112" s="62" t="s">
        <v>7</v>
      </c>
      <c r="CL112" s="62" t="s">
        <v>7</v>
      </c>
      <c r="CM112" s="62" t="s">
        <v>7</v>
      </c>
      <c r="CN112" s="62" t="s">
        <v>7</v>
      </c>
      <c r="CO112" s="62" t="s">
        <v>7</v>
      </c>
      <c r="CP112" s="62" t="s">
        <v>7</v>
      </c>
      <c r="CQ112" s="62" t="s">
        <v>7</v>
      </c>
      <c r="CR112" s="62" t="s">
        <v>7</v>
      </c>
      <c r="CS112" s="62" t="s">
        <v>7</v>
      </c>
      <c r="CT112" s="62" t="s">
        <v>7</v>
      </c>
      <c r="CU112" s="117"/>
      <c r="CV112" s="60" t="str">
        <f>IF(AD112="Athlete Name","",AD112)</f>
        <v>Cecelia Ossi</v>
      </c>
      <c r="CW112" s="46">
        <v>27</v>
      </c>
      <c r="CX112" s="88"/>
    </row>
    <row r="113" spans="2:102" x14ac:dyDescent="0.35">
      <c r="B113" s="71"/>
      <c r="C113" s="327"/>
      <c r="D113" s="47"/>
      <c r="E113" s="60"/>
      <c r="F113" s="45"/>
      <c r="G113" s="46"/>
      <c r="I113" s="61" t="str">
        <f>IF(SUM(AF113:AJ113)=0,"",SUM(AF113:AJ113))</f>
        <v/>
      </c>
      <c r="J113" s="108" t="s">
        <v>12</v>
      </c>
      <c r="K113" s="45" t="str">
        <f>IFERROR(LARGE((AL113:CT113),1),"")</f>
        <v/>
      </c>
      <c r="L113" s="1" t="str">
        <f>IFERROR(LARGE((AL113:CT113),2),"")</f>
        <v/>
      </c>
      <c r="M113" s="1" t="str">
        <f>IFERROR(LARGE((AL113:CT113),3),"")</f>
        <v/>
      </c>
      <c r="N113" s="1" t="str">
        <f>IFERROR(LARGE((AL113:CT113),4),"")</f>
        <v/>
      </c>
      <c r="O113" s="46" t="str">
        <f>IFERROR(LARGE((AL113:CT113),5),"")</f>
        <v/>
      </c>
      <c r="P113" s="1"/>
      <c r="Q113" s="56"/>
      <c r="R113" s="57"/>
      <c r="T113" s="5">
        <f t="shared" ref="T113" si="341">IF(U112="","",1)</f>
        <v>1</v>
      </c>
      <c r="U113" s="126">
        <f t="shared" ref="U113" si="342">IF(U112="","",1)</f>
        <v>1</v>
      </c>
      <c r="V113" s="6">
        <f t="shared" ref="V113" si="343">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117"/>
      <c r="CV113" s="60"/>
      <c r="CW113" s="46"/>
      <c r="CX113" s="88"/>
    </row>
    <row r="114" spans="2:102" s="39" customFormat="1" ht="8.5" customHeight="1" thickBot="1" x14ac:dyDescent="0.4">
      <c r="B114" s="102"/>
      <c r="C114" s="328"/>
      <c r="D114" s="107"/>
      <c r="E114" s="103"/>
      <c r="F114" s="115"/>
      <c r="G114" s="116"/>
      <c r="I114" s="95"/>
      <c r="K114" s="96"/>
      <c r="L114" s="93"/>
      <c r="M114" s="93"/>
      <c r="N114" s="93"/>
      <c r="O114" s="94"/>
      <c r="Q114" s="112"/>
      <c r="R114" s="113"/>
      <c r="T114" s="110">
        <f t="shared" ref="T114" si="344">IF(U112="","",1)</f>
        <v>1</v>
      </c>
      <c r="U114" s="93">
        <f t="shared" ref="U114" si="345">IF(U112="","",1)</f>
        <v>1</v>
      </c>
      <c r="V114" s="109">
        <f t="shared" ref="V114" si="34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6"/>
      <c r="CU114" s="118"/>
      <c r="CV114" s="158"/>
      <c r="CW114" s="97"/>
      <c r="CX114" s="105"/>
    </row>
    <row r="115" spans="2:102" ht="8.5" customHeight="1" thickTop="1" x14ac:dyDescent="0.35">
      <c r="B115" s="71"/>
      <c r="C115" s="327"/>
      <c r="D115" s="47"/>
      <c r="E115" s="60"/>
      <c r="G115" s="46"/>
      <c r="I115" s="61"/>
      <c r="K115" s="45"/>
      <c r="L115" s="1"/>
      <c r="M115" s="1"/>
      <c r="N115" s="1"/>
      <c r="O115" s="46"/>
      <c r="P115" s="1"/>
      <c r="Q115" s="56"/>
      <c r="R115" s="57"/>
      <c r="T115" s="5">
        <f t="shared" ref="T115" si="347">IF(U116="","",1)</f>
        <v>1</v>
      </c>
      <c r="U115" s="1">
        <f t="shared" ref="U115" si="348">IF(U116="","",1)</f>
        <v>1</v>
      </c>
      <c r="V115" s="6">
        <f t="shared" ref="V115" si="349">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5"/>
      <c r="CU115" s="117"/>
      <c r="CV115" s="134"/>
      <c r="CW115" s="46"/>
      <c r="CX115" s="88"/>
    </row>
    <row r="116" spans="2:102" x14ac:dyDescent="0.35">
      <c r="B116" s="71"/>
      <c r="C116" s="327">
        <f>IF(AD116="Athlete Name","",AC116)</f>
        <v>26</v>
      </c>
      <c r="D116" s="47" t="str">
        <f t="shared" si="256"/>
        <v>Elijah Spencer</v>
      </c>
      <c r="E116" s="60"/>
      <c r="F116" s="1">
        <f>IF(COUNT(AL116:CT116)=0,"", COUNT(AL116:CT116))</f>
        <v>14</v>
      </c>
      <c r="G116" s="46">
        <f t="shared" ref="G116" si="350">_xlfn.IFS(F116="","",F116=1,1,F116=2,2,F116=3,3,F116=4,4,F116=5,5,F116&gt;5,5)</f>
        <v>5</v>
      </c>
      <c r="I116" s="61"/>
      <c r="J116" s="108" t="s">
        <v>7</v>
      </c>
      <c r="K116" s="45">
        <f>IFERROR(LARGE((AL116:CT116),1),"")</f>
        <v>628.79999999999995</v>
      </c>
      <c r="L116" s="1">
        <f>IFERROR(LARGE((AL116:CT116),2),"")</f>
        <v>626.6</v>
      </c>
      <c r="M116" s="1">
        <f>IFERROR(LARGE((AL116:CT116),3),"")</f>
        <v>624.4</v>
      </c>
      <c r="N116" s="1">
        <f>IFERROR(LARGE((AL116:CT116),4),"")</f>
        <v>624.1</v>
      </c>
      <c r="O116" s="46">
        <f>IFERROR(LARGE((AL116:CT116),5),"")</f>
        <v>622.79999999999995</v>
      </c>
      <c r="P116" s="1"/>
      <c r="Q116" s="56">
        <f t="shared" si="258"/>
        <v>625.33999999999992</v>
      </c>
      <c r="R116" s="57" t="str">
        <f t="shared" si="259"/>
        <v/>
      </c>
      <c r="T116" s="5">
        <f t="shared" ref="T116" si="351">IF(U116="","",1)</f>
        <v>1</v>
      </c>
      <c r="U116" s="4">
        <f t="shared" ref="U116" si="352">IF(SUM(Q116:R116)=0,"",SUM(Q116:R116))</f>
        <v>625.33999999999992</v>
      </c>
      <c r="V116" s="6">
        <f t="shared" ref="V116" si="353">IF(U116="","",1)</f>
        <v>1</v>
      </c>
      <c r="X116" s="60" t="str">
        <f t="shared" si="246"/>
        <v>Elijah Spencer</v>
      </c>
      <c r="Y116" s="46"/>
      <c r="Z116" s="76"/>
      <c r="AB116" s="82"/>
      <c r="AC116" s="45">
        <v>26</v>
      </c>
      <c r="AD116" s="60" t="s">
        <v>190</v>
      </c>
      <c r="AF116" s="45"/>
      <c r="AG116" s="1"/>
      <c r="AH116" s="1"/>
      <c r="AI116" s="1"/>
      <c r="AJ116" s="46"/>
      <c r="AK116" s="108"/>
      <c r="AL116" s="62" t="s">
        <v>7</v>
      </c>
      <c r="AM116" s="62">
        <v>626.6</v>
      </c>
      <c r="AN116" s="62">
        <v>624.1</v>
      </c>
      <c r="AO116" s="62">
        <v>621.79999999999995</v>
      </c>
      <c r="AP116" s="62" t="s">
        <v>7</v>
      </c>
      <c r="AQ116" s="62" t="s">
        <v>7</v>
      </c>
      <c r="AR116" s="62" t="s">
        <v>7</v>
      </c>
      <c r="AS116" s="62" t="s">
        <v>7</v>
      </c>
      <c r="AT116" s="62" t="s">
        <v>7</v>
      </c>
      <c r="AU116" s="62" t="s">
        <v>7</v>
      </c>
      <c r="AV116" s="62" t="s">
        <v>7</v>
      </c>
      <c r="AW116" s="62" t="s">
        <v>7</v>
      </c>
      <c r="AX116" s="62" t="s">
        <v>7</v>
      </c>
      <c r="AY116" s="62" t="s">
        <v>7</v>
      </c>
      <c r="AZ116" s="62">
        <v>624.4</v>
      </c>
      <c r="BA116" s="62" t="s">
        <v>7</v>
      </c>
      <c r="BB116" s="62" t="s">
        <v>7</v>
      </c>
      <c r="BC116" s="62" t="s">
        <v>7</v>
      </c>
      <c r="BD116" s="62" t="s">
        <v>7</v>
      </c>
      <c r="BE116" s="62" t="s">
        <v>7</v>
      </c>
      <c r="BF116" s="62" t="s">
        <v>7</v>
      </c>
      <c r="BG116" s="62" t="s">
        <v>7</v>
      </c>
      <c r="BH116" s="62">
        <v>618.4</v>
      </c>
      <c r="BI116" s="62">
        <v>621.4</v>
      </c>
      <c r="BJ116" s="62" t="s">
        <v>7</v>
      </c>
      <c r="BK116" s="62" t="s">
        <v>7</v>
      </c>
      <c r="BL116" s="62" t="s">
        <v>7</v>
      </c>
      <c r="BM116" s="62" t="s">
        <v>7</v>
      </c>
      <c r="BN116" s="62" t="s">
        <v>7</v>
      </c>
      <c r="BO116" s="62" t="s">
        <v>7</v>
      </c>
      <c r="BP116" s="62" t="s">
        <v>7</v>
      </c>
      <c r="BQ116" s="62" t="s">
        <v>7</v>
      </c>
      <c r="BR116" s="62">
        <v>617.20000000000005</v>
      </c>
      <c r="BS116" s="62">
        <v>620</v>
      </c>
      <c r="BT116" s="62">
        <v>618.6</v>
      </c>
      <c r="BU116" s="62">
        <v>616.1</v>
      </c>
      <c r="BV116" s="62" t="s">
        <v>7</v>
      </c>
      <c r="BW116" s="62" t="s">
        <v>7</v>
      </c>
      <c r="BX116" s="62">
        <v>622.79999999999995</v>
      </c>
      <c r="BY116" s="62">
        <v>617.5</v>
      </c>
      <c r="BZ116" s="62" t="s">
        <v>7</v>
      </c>
      <c r="CA116" s="62" t="s">
        <v>7</v>
      </c>
      <c r="CB116" s="62" t="s">
        <v>7</v>
      </c>
      <c r="CC116" s="62" t="s">
        <v>7</v>
      </c>
      <c r="CD116" s="62" t="s">
        <v>7</v>
      </c>
      <c r="CE116" s="62" t="s">
        <v>7</v>
      </c>
      <c r="CF116" s="62" t="s">
        <v>7</v>
      </c>
      <c r="CG116" s="62">
        <v>628.79999999999995</v>
      </c>
      <c r="CH116" s="62">
        <v>617.70000000000005</v>
      </c>
      <c r="CI116" s="62" t="s">
        <v>7</v>
      </c>
      <c r="CJ116" s="62" t="s">
        <v>7</v>
      </c>
      <c r="CK116" s="62" t="s">
        <v>7</v>
      </c>
      <c r="CL116" s="62" t="s">
        <v>7</v>
      </c>
      <c r="CM116" s="62" t="s">
        <v>7</v>
      </c>
      <c r="CN116" s="62" t="s">
        <v>7</v>
      </c>
      <c r="CO116" s="62" t="s">
        <v>7</v>
      </c>
      <c r="CP116" s="62" t="s">
        <v>7</v>
      </c>
      <c r="CQ116" s="62" t="s">
        <v>7</v>
      </c>
      <c r="CR116" s="62" t="s">
        <v>7</v>
      </c>
      <c r="CS116" s="62" t="s">
        <v>7</v>
      </c>
      <c r="CT116" s="62" t="s">
        <v>7</v>
      </c>
      <c r="CU116" s="117"/>
      <c r="CV116" s="60" t="str">
        <f>IF(AD116="Athlete Name","",AD116)</f>
        <v>Elijah Spencer</v>
      </c>
      <c r="CW116" s="46">
        <v>28</v>
      </c>
      <c r="CX116" s="88"/>
    </row>
    <row r="117" spans="2:102" x14ac:dyDescent="0.35">
      <c r="B117" s="71"/>
      <c r="C117" s="327"/>
      <c r="D117" s="47"/>
      <c r="E117" s="60"/>
      <c r="G117" s="46"/>
      <c r="I117" s="61" t="str">
        <f>IF(SUM(AF117:AJ117)=0,"",SUM(AF117:AJ117))</f>
        <v/>
      </c>
      <c r="J117" s="108" t="s">
        <v>12</v>
      </c>
      <c r="K117" s="45" t="str">
        <f>IFERROR(LARGE((AL117:CT117),1),"")</f>
        <v/>
      </c>
      <c r="L117" s="1" t="str">
        <f>IFERROR(LARGE((AL117:CT117),2),"")</f>
        <v/>
      </c>
      <c r="M117" s="1" t="str">
        <f>IFERROR(LARGE((AL117:CT117),3),"")</f>
        <v/>
      </c>
      <c r="N117" s="1" t="str">
        <f>IFERROR(LARGE((AL117:CT117),4),"")</f>
        <v/>
      </c>
      <c r="O117" s="46" t="str">
        <f>IFERROR(LARGE((AL117:CT117),5),"")</f>
        <v/>
      </c>
      <c r="P117" s="1"/>
      <c r="Q117" s="56"/>
      <c r="R117" s="57"/>
      <c r="T117" s="5">
        <f t="shared" ref="T117" si="354">IF(U116="","",1)</f>
        <v>1</v>
      </c>
      <c r="U117" s="126">
        <f t="shared" ref="U117" si="355">IF(U116="","",1)</f>
        <v>1</v>
      </c>
      <c r="V117" s="6">
        <f t="shared" ref="V117" si="356">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117"/>
      <c r="CV117" s="60"/>
      <c r="CW117" s="46"/>
      <c r="CX117" s="88"/>
    </row>
    <row r="118" spans="2:102" s="39" customFormat="1" ht="8.5" customHeight="1" thickBot="1" x14ac:dyDescent="0.4">
      <c r="B118" s="102"/>
      <c r="C118" s="328"/>
      <c r="D118" s="107"/>
      <c r="E118" s="103"/>
      <c r="F118" s="115"/>
      <c r="G118" s="116"/>
      <c r="I118" s="95"/>
      <c r="K118" s="96"/>
      <c r="L118" s="93"/>
      <c r="M118" s="93"/>
      <c r="N118" s="93"/>
      <c r="O118" s="94"/>
      <c r="Q118" s="112"/>
      <c r="R118" s="113"/>
      <c r="T118" s="110">
        <f t="shared" ref="T118" si="357">IF(U116="","",1)</f>
        <v>1</v>
      </c>
      <c r="U118" s="93">
        <f t="shared" ref="U118" si="358">IF(U116="","",1)</f>
        <v>1</v>
      </c>
      <c r="V118" s="109">
        <f t="shared" ref="V118" si="359">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2"/>
      <c r="CU118" s="118"/>
      <c r="CV118" s="146"/>
      <c r="CW118" s="97"/>
      <c r="CX118" s="105"/>
    </row>
    <row r="119" spans="2:102" ht="8.5" customHeight="1" thickTop="1" x14ac:dyDescent="0.35">
      <c r="B119" s="71"/>
      <c r="C119" s="327"/>
      <c r="D119" s="47"/>
      <c r="E119" s="60"/>
      <c r="G119" s="46"/>
      <c r="I119" s="61"/>
      <c r="K119" s="45"/>
      <c r="L119" s="1"/>
      <c r="M119" s="1"/>
      <c r="N119" s="1"/>
      <c r="O119" s="46"/>
      <c r="P119" s="1"/>
      <c r="Q119" s="56"/>
      <c r="R119" s="57"/>
      <c r="T119" s="5">
        <f t="shared" ref="T119" si="360">IF(U120="","",1)</f>
        <v>1</v>
      </c>
      <c r="U119" s="1">
        <f t="shared" ref="U119" si="361">IF(U120="","",1)</f>
        <v>1</v>
      </c>
      <c r="V119" s="6">
        <f t="shared" ref="V119" si="362">IF(U120="","",1)</f>
        <v>1</v>
      </c>
      <c r="X119" s="60"/>
      <c r="Y119" s="46"/>
      <c r="Z119" s="76"/>
      <c r="AB119" s="82"/>
      <c r="AC119" s="45"/>
      <c r="AD119" s="149"/>
      <c r="AF119" s="150"/>
      <c r="AG119" s="151"/>
      <c r="AH119" s="151"/>
      <c r="AI119" s="151"/>
      <c r="AJ119" s="152"/>
      <c r="AL119" s="150"/>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2"/>
      <c r="CU119" s="117"/>
      <c r="CV119" s="149"/>
      <c r="CW119" s="46"/>
      <c r="CX119" s="88"/>
    </row>
    <row r="120" spans="2:102" x14ac:dyDescent="0.35">
      <c r="B120" s="71"/>
      <c r="C120" s="327">
        <f>IF(AD120="Athlete Name","",AC120)</f>
        <v>27</v>
      </c>
      <c r="D120" s="47" t="str">
        <f t="shared" si="256"/>
        <v>Kayla Kalenza</v>
      </c>
      <c r="E120" s="60"/>
      <c r="F120" s="1">
        <f>IF(COUNT(AL120:CT120)=0,"", COUNT(AL120:CT120))</f>
        <v>2</v>
      </c>
      <c r="G120" s="46">
        <f t="shared" ref="G120" si="363">_xlfn.IFS(F120="","",F120=1,1,F120=2,2,F120=3,3,F120=4,4,F120=5,5,F120&gt;5,5)</f>
        <v>2</v>
      </c>
      <c r="I120" s="61"/>
      <c r="J120" s="108" t="s">
        <v>7</v>
      </c>
      <c r="K120" s="45">
        <f>IFERROR(LARGE((AL120:CT120),1),"")</f>
        <v>621.29999999999995</v>
      </c>
      <c r="L120" s="1">
        <f>IFERROR(LARGE((AL120:CT120),2),"")</f>
        <v>618.70000000000005</v>
      </c>
      <c r="M120" s="1" t="str">
        <f>IFERROR(LARGE((AL120:CT120),3),"")</f>
        <v/>
      </c>
      <c r="N120" s="1" t="str">
        <f>IFERROR(LARGE((AL120:CT120),4),"")</f>
        <v/>
      </c>
      <c r="O120" s="46" t="str">
        <f>IFERROR(LARGE((AL120:CT120),5),"")</f>
        <v/>
      </c>
      <c r="P120" s="1"/>
      <c r="Q120" s="56">
        <f t="shared" si="258"/>
        <v>620</v>
      </c>
      <c r="R120" s="57" t="str">
        <f t="shared" si="259"/>
        <v/>
      </c>
      <c r="T120" s="5">
        <f t="shared" ref="T120" si="364">IF(U120="","",1)</f>
        <v>1</v>
      </c>
      <c r="U120" s="4">
        <f t="shared" ref="U120" si="365">IF(SUM(Q120:R120)=0,"",SUM(Q120:R120))</f>
        <v>620</v>
      </c>
      <c r="V120" s="6">
        <f t="shared" ref="V120" si="366">IF(U120="","",1)</f>
        <v>1</v>
      </c>
      <c r="X120" s="60" t="str">
        <f t="shared" si="246"/>
        <v>Kayla Kalenza</v>
      </c>
      <c r="Y120" s="46"/>
      <c r="Z120" s="76"/>
      <c r="AB120" s="82"/>
      <c r="AC120" s="45">
        <v>27</v>
      </c>
      <c r="AD120" s="60" t="s">
        <v>191</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v>621.29999999999995</v>
      </c>
      <c r="BI120" s="62">
        <v>618.70000000000005</v>
      </c>
      <c r="BJ120" s="62" t="s">
        <v>7</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62" t="s">
        <v>7</v>
      </c>
      <c r="CL120" s="62" t="s">
        <v>7</v>
      </c>
      <c r="CM120" s="62" t="s">
        <v>7</v>
      </c>
      <c r="CN120" s="62" t="s">
        <v>7</v>
      </c>
      <c r="CO120" s="62" t="s">
        <v>7</v>
      </c>
      <c r="CP120" s="62" t="s">
        <v>7</v>
      </c>
      <c r="CQ120" s="62" t="s">
        <v>7</v>
      </c>
      <c r="CR120" s="62" t="s">
        <v>7</v>
      </c>
      <c r="CS120" s="62" t="s">
        <v>7</v>
      </c>
      <c r="CT120" s="62" t="s">
        <v>7</v>
      </c>
      <c r="CU120" s="117"/>
      <c r="CV120" s="60" t="str">
        <f>IF(AD120="Athlete Name","",AD120)</f>
        <v>Kayla Kalenza</v>
      </c>
      <c r="CW120" s="46">
        <v>29</v>
      </c>
      <c r="CX120" s="88"/>
    </row>
    <row r="121" spans="2:102" x14ac:dyDescent="0.35">
      <c r="B121" s="71"/>
      <c r="C121" s="327"/>
      <c r="D121" s="47"/>
      <c r="E121" s="60"/>
      <c r="G121" s="46"/>
      <c r="I121" s="61" t="str">
        <f>IF(SUM(AF121:AJ121)=0,"",SUM(AF121:AJ121))</f>
        <v/>
      </c>
      <c r="J121" s="108" t="s">
        <v>12</v>
      </c>
      <c r="K121" s="45" t="str">
        <f>IFERROR(LARGE((AL121:CT121),1),"")</f>
        <v/>
      </c>
      <c r="L121" s="1" t="str">
        <f>IFERROR(LARGE((AL121:CT121),2),"")</f>
        <v/>
      </c>
      <c r="M121" s="1" t="str">
        <f>IFERROR(LARGE((AL121:CT121),3),"")</f>
        <v/>
      </c>
      <c r="N121" s="1" t="str">
        <f>IFERROR(LARGE((AL121:CT121),4),"")</f>
        <v/>
      </c>
      <c r="O121" s="46" t="str">
        <f>IFERROR(LARGE((AL121:CT121),5),"")</f>
        <v/>
      </c>
      <c r="P121" s="1"/>
      <c r="Q121" s="56"/>
      <c r="R121" s="57"/>
      <c r="T121" s="5">
        <f t="shared" ref="T121" si="367">IF(U120="","",1)</f>
        <v>1</v>
      </c>
      <c r="U121" s="126">
        <f t="shared" ref="U121" si="368">IF(U120="","",1)</f>
        <v>1</v>
      </c>
      <c r="V121" s="6">
        <f t="shared" ref="V121" si="369">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45" t="s">
        <v>12</v>
      </c>
      <c r="CM121" s="45" t="s">
        <v>12</v>
      </c>
      <c r="CN121" s="45" t="s">
        <v>12</v>
      </c>
      <c r="CO121" s="45" t="s">
        <v>12</v>
      </c>
      <c r="CP121" s="45" t="s">
        <v>12</v>
      </c>
      <c r="CQ121" s="45" t="s">
        <v>12</v>
      </c>
      <c r="CR121" s="45" t="s">
        <v>12</v>
      </c>
      <c r="CS121" s="45" t="s">
        <v>12</v>
      </c>
      <c r="CT121" s="45" t="s">
        <v>12</v>
      </c>
      <c r="CU121" s="117"/>
      <c r="CV121" s="60"/>
      <c r="CW121" s="46"/>
      <c r="CX121" s="88"/>
    </row>
    <row r="122" spans="2:102" s="39" customFormat="1" ht="8.5" customHeight="1" thickBot="1" x14ac:dyDescent="0.4">
      <c r="B122" s="102"/>
      <c r="C122" s="328"/>
      <c r="D122" s="107"/>
      <c r="E122" s="103"/>
      <c r="F122" s="115"/>
      <c r="G122" s="116"/>
      <c r="I122" s="95"/>
      <c r="K122" s="96"/>
      <c r="L122" s="93"/>
      <c r="M122" s="93"/>
      <c r="N122" s="93"/>
      <c r="O122" s="94"/>
      <c r="Q122" s="112"/>
      <c r="R122" s="113"/>
      <c r="T122" s="110">
        <f t="shared" ref="T122" si="370">IF(U120="","",1)</f>
        <v>1</v>
      </c>
      <c r="U122" s="93">
        <f t="shared" ref="U122" si="371">IF(U120="","",1)</f>
        <v>1</v>
      </c>
      <c r="V122" s="109">
        <f t="shared" ref="V122" si="372">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6"/>
      <c r="CU122" s="118"/>
      <c r="CV122" s="158"/>
      <c r="CW122" s="97"/>
      <c r="CX122" s="105"/>
    </row>
    <row r="123" spans="2:102" ht="8.5" customHeight="1" thickTop="1" x14ac:dyDescent="0.35">
      <c r="B123" s="71"/>
      <c r="C123" s="327"/>
      <c r="D123" s="47"/>
      <c r="E123" s="60"/>
      <c r="G123" s="46"/>
      <c r="I123" s="61"/>
      <c r="K123" s="45"/>
      <c r="L123" s="1"/>
      <c r="M123" s="1"/>
      <c r="N123" s="1"/>
      <c r="O123" s="46"/>
      <c r="P123" s="1"/>
      <c r="Q123" s="56"/>
      <c r="R123" s="57"/>
      <c r="T123" s="5">
        <f t="shared" ref="T123" si="373">IF(U124="","",1)</f>
        <v>1</v>
      </c>
      <c r="U123" s="1">
        <f t="shared" ref="U123" si="374">IF(U124="","",1)</f>
        <v>1</v>
      </c>
      <c r="V123" s="6">
        <f t="shared" ref="V123" si="375">IF(U124="","",1)</f>
        <v>1</v>
      </c>
      <c r="X123" s="60"/>
      <c r="Y123" s="46"/>
      <c r="Z123" s="76"/>
      <c r="AB123" s="82"/>
      <c r="AC123" s="45"/>
      <c r="AD123" s="134"/>
      <c r="AF123" s="135"/>
      <c r="AG123" s="136"/>
      <c r="AH123" s="136"/>
      <c r="AI123" s="137"/>
      <c r="AJ123" s="138"/>
      <c r="AL123" s="143"/>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5"/>
      <c r="CU123" s="117"/>
      <c r="CV123" s="134"/>
      <c r="CW123" s="46"/>
      <c r="CX123" s="88"/>
    </row>
    <row r="124" spans="2:102" x14ac:dyDescent="0.35">
      <c r="B124" s="71"/>
      <c r="C124" s="327">
        <f>IF(AD124="Athlete Name","",AC124)</f>
        <v>28</v>
      </c>
      <c r="D124" s="47" t="str">
        <f t="shared" si="256"/>
        <v>Katrina Demerle</v>
      </c>
      <c r="E124" s="60"/>
      <c r="F124" s="1">
        <f>IF(COUNT(AL124:CT124)=0,"", COUNT(AL124:CT124))</f>
        <v>10</v>
      </c>
      <c r="G124" s="46">
        <f t="shared" ref="G124" si="376">_xlfn.IFS(F124="","",F124=1,1,F124=2,2,F124=3,3,F124=4,4,F124=5,5,F124&gt;5,5)</f>
        <v>5</v>
      </c>
      <c r="I124" s="61"/>
      <c r="J124" s="108" t="s">
        <v>7</v>
      </c>
      <c r="K124" s="45">
        <f>IFERROR(LARGE((AL124:CT124),1),"")</f>
        <v>625.5</v>
      </c>
      <c r="L124" s="1">
        <f>IFERROR(LARGE((AL124:CT124),2),"")</f>
        <v>622.29999999999995</v>
      </c>
      <c r="M124" s="1">
        <f>IFERROR(LARGE((AL124:CT124),3),"")</f>
        <v>621.6</v>
      </c>
      <c r="N124" s="1">
        <f>IFERROR(LARGE((AL124:CT124),4),"")</f>
        <v>620.9</v>
      </c>
      <c r="O124" s="46">
        <f>IFERROR(LARGE((AL124:CT124),5),"")</f>
        <v>620.5</v>
      </c>
      <c r="P124" s="1"/>
      <c r="Q124" s="56">
        <f t="shared" si="258"/>
        <v>622.16000000000008</v>
      </c>
      <c r="R124" s="57" t="str">
        <f t="shared" si="259"/>
        <v/>
      </c>
      <c r="T124" s="5">
        <f t="shared" ref="T124" si="377">IF(U124="","",1)</f>
        <v>1</v>
      </c>
      <c r="U124" s="4">
        <f t="shared" ref="U124" si="378">IF(SUM(Q124:R124)=0,"",SUM(Q124:R124))</f>
        <v>622.16000000000008</v>
      </c>
      <c r="V124" s="6">
        <f t="shared" ref="V124" si="379">IF(U124="","",1)</f>
        <v>1</v>
      </c>
      <c r="X124" s="60" t="str">
        <f t="shared" si="246"/>
        <v>Katrina Demerle</v>
      </c>
      <c r="Y124" s="46"/>
      <c r="Z124" s="76"/>
      <c r="AB124" s="82"/>
      <c r="AC124" s="45">
        <v>28</v>
      </c>
      <c r="AD124" s="60" t="s">
        <v>201</v>
      </c>
      <c r="AF124" s="45"/>
      <c r="AG124" s="1"/>
      <c r="AH124" s="1"/>
      <c r="AI124" s="1"/>
      <c r="AJ124" s="46"/>
      <c r="AK124" s="108"/>
      <c r="AL124" s="62" t="s">
        <v>7</v>
      </c>
      <c r="AM124" s="62">
        <v>620.9</v>
      </c>
      <c r="AN124" s="62">
        <v>617.70000000000005</v>
      </c>
      <c r="AO124" s="62">
        <v>613.29999999999995</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v>622.29999999999995</v>
      </c>
      <c r="BF124" s="62" t="s">
        <v>7</v>
      </c>
      <c r="BG124" s="62" t="s">
        <v>7</v>
      </c>
      <c r="BH124" s="62">
        <v>616.4</v>
      </c>
      <c r="BI124" s="62">
        <v>616.4</v>
      </c>
      <c r="BJ124" s="62" t="s">
        <v>7</v>
      </c>
      <c r="BK124" s="62" t="s">
        <v>7</v>
      </c>
      <c r="BL124" s="62" t="s">
        <v>7</v>
      </c>
      <c r="BM124" s="62" t="s">
        <v>7</v>
      </c>
      <c r="BN124" s="62" t="s">
        <v>7</v>
      </c>
      <c r="BO124" s="62" t="s">
        <v>7</v>
      </c>
      <c r="BP124" s="62" t="s">
        <v>7</v>
      </c>
      <c r="BQ124" s="62" t="s">
        <v>7</v>
      </c>
      <c r="BR124" s="62">
        <v>621.6</v>
      </c>
      <c r="BS124" s="62">
        <v>615</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v>625.5</v>
      </c>
      <c r="CH124" s="62">
        <v>620.5</v>
      </c>
      <c r="CI124" s="62" t="s">
        <v>7</v>
      </c>
      <c r="CJ124" s="62" t="s">
        <v>7</v>
      </c>
      <c r="CK124" s="62" t="s">
        <v>7</v>
      </c>
      <c r="CL124" s="62" t="s">
        <v>7</v>
      </c>
      <c r="CM124" s="62" t="s">
        <v>7</v>
      </c>
      <c r="CN124" s="62" t="s">
        <v>7</v>
      </c>
      <c r="CO124" s="62" t="s">
        <v>7</v>
      </c>
      <c r="CP124" s="62" t="s">
        <v>7</v>
      </c>
      <c r="CQ124" s="62" t="s">
        <v>7</v>
      </c>
      <c r="CR124" s="62" t="s">
        <v>7</v>
      </c>
      <c r="CS124" s="62" t="s">
        <v>7</v>
      </c>
      <c r="CT124" s="62" t="s">
        <v>7</v>
      </c>
      <c r="CU124" s="117"/>
      <c r="CV124" s="60" t="str">
        <f>IF(AD124="Athlete Name","",AD124)</f>
        <v>Katrina Demerle</v>
      </c>
      <c r="CW124" s="46">
        <v>30</v>
      </c>
      <c r="CX124" s="88"/>
    </row>
    <row r="125" spans="2:102" x14ac:dyDescent="0.35">
      <c r="B125" s="71"/>
      <c r="C125" s="327"/>
      <c r="D125" s="47"/>
      <c r="E125" s="60"/>
      <c r="G125" s="46"/>
      <c r="I125" s="61" t="str">
        <f>IF(SUM(AF125:AJ125)=0,"",SUM(AF125:AJ125))</f>
        <v/>
      </c>
      <c r="J125" s="108" t="s">
        <v>12</v>
      </c>
      <c r="K125" s="45" t="str">
        <f>IFERROR(LARGE((AL125:CT125),1),"")</f>
        <v/>
      </c>
      <c r="L125" s="1" t="str">
        <f>IFERROR(LARGE((AL125:CT125),2),"")</f>
        <v/>
      </c>
      <c r="M125" s="1" t="str">
        <f>IFERROR(LARGE((AL125:CT125),3),"")</f>
        <v/>
      </c>
      <c r="N125" s="1" t="str">
        <f>IFERROR(LARGE((AL125:CT125),4),"")</f>
        <v/>
      </c>
      <c r="O125" s="46" t="str">
        <f>IFERROR(LARGE((AL125:CT125),5),"")</f>
        <v/>
      </c>
      <c r="P125" s="1"/>
      <c r="Q125" s="56"/>
      <c r="R125" s="57"/>
      <c r="T125" s="5">
        <f t="shared" ref="T125" si="380">IF(U124="","",1)</f>
        <v>1</v>
      </c>
      <c r="U125" s="126">
        <f t="shared" ref="U125" si="381">IF(U124="","",1)</f>
        <v>1</v>
      </c>
      <c r="V125" s="6">
        <f t="shared" ref="V125" si="382">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45" t="s">
        <v>12</v>
      </c>
      <c r="CM125" s="45" t="s">
        <v>12</v>
      </c>
      <c r="CN125" s="45" t="s">
        <v>12</v>
      </c>
      <c r="CO125" s="45" t="s">
        <v>12</v>
      </c>
      <c r="CP125" s="45" t="s">
        <v>12</v>
      </c>
      <c r="CQ125" s="45" t="s">
        <v>12</v>
      </c>
      <c r="CR125" s="45" t="s">
        <v>12</v>
      </c>
      <c r="CS125" s="45" t="s">
        <v>12</v>
      </c>
      <c r="CT125" s="45" t="s">
        <v>12</v>
      </c>
      <c r="CU125" s="117"/>
      <c r="CV125" s="60"/>
      <c r="CW125" s="46"/>
      <c r="CX125" s="88"/>
    </row>
    <row r="126" spans="2:102" s="39" customFormat="1" ht="8.5" customHeight="1" thickBot="1" x14ac:dyDescent="0.4">
      <c r="B126" s="102"/>
      <c r="C126" s="328"/>
      <c r="D126" s="101"/>
      <c r="E126" s="103"/>
      <c r="F126" s="99"/>
      <c r="G126" s="100"/>
      <c r="I126" s="106"/>
      <c r="K126" s="101"/>
      <c r="L126" s="99"/>
      <c r="M126" s="99"/>
      <c r="N126" s="99"/>
      <c r="O126" s="100"/>
      <c r="Q126" s="114"/>
      <c r="R126" s="100"/>
      <c r="T126" s="127">
        <f t="shared" ref="T126" si="383">IF(U124="","",1)</f>
        <v>1</v>
      </c>
      <c r="U126" s="128">
        <f t="shared" ref="U126" si="384">IF(U124="","",1)</f>
        <v>1</v>
      </c>
      <c r="V126" s="129">
        <f t="shared" ref="V126" si="385">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2"/>
      <c r="CV126" s="146"/>
      <c r="CW126" s="97"/>
      <c r="CX126" s="105"/>
    </row>
    <row r="127" spans="2:102" s="3" customFormat="1" x14ac:dyDescent="0.35">
      <c r="B127" s="74"/>
      <c r="C127" s="326"/>
      <c r="Q127" s="3" t="s">
        <v>6</v>
      </c>
      <c r="R127" s="3" t="s">
        <v>37</v>
      </c>
      <c r="Y127" s="66"/>
      <c r="Z127" s="75"/>
      <c r="AB127" s="83"/>
      <c r="AC127" s="58"/>
      <c r="AF127" s="3" t="s">
        <v>10</v>
      </c>
      <c r="AG127" s="3" t="s">
        <v>13</v>
      </c>
      <c r="AH127" s="3" t="s">
        <v>13</v>
      </c>
      <c r="AI127" s="3" t="s">
        <v>14</v>
      </c>
      <c r="AJ127" s="3" t="s">
        <v>16</v>
      </c>
      <c r="AL127" s="3">
        <f t="shared" ref="AL127:BC127" si="386">AL13</f>
        <v>0</v>
      </c>
      <c r="AM127" s="3">
        <f t="shared" si="386"/>
        <v>2022</v>
      </c>
      <c r="AN127" s="3">
        <f t="shared" si="386"/>
        <v>2022</v>
      </c>
      <c r="AO127" s="3">
        <f t="shared" si="386"/>
        <v>2022</v>
      </c>
      <c r="AP127" s="3">
        <f t="shared" si="386"/>
        <v>2022</v>
      </c>
      <c r="AQ127" s="3">
        <f t="shared" si="386"/>
        <v>2023</v>
      </c>
      <c r="AR127" s="3">
        <f t="shared" si="386"/>
        <v>2023</v>
      </c>
      <c r="AS127" s="3">
        <f t="shared" si="386"/>
        <v>2023</v>
      </c>
      <c r="AT127" s="3">
        <f t="shared" si="386"/>
        <v>2023</v>
      </c>
      <c r="AU127" s="3">
        <f t="shared" si="386"/>
        <v>2023</v>
      </c>
      <c r="AV127" s="3">
        <f t="shared" si="386"/>
        <v>2023</v>
      </c>
      <c r="AW127" s="3">
        <f t="shared" si="386"/>
        <v>2023</v>
      </c>
      <c r="AX127" s="3">
        <f t="shared" si="386"/>
        <v>2023</v>
      </c>
      <c r="AY127" s="3">
        <f t="shared" si="386"/>
        <v>2023</v>
      </c>
      <c r="AZ127" s="3">
        <f t="shared" si="386"/>
        <v>2023</v>
      </c>
      <c r="BA127" s="3">
        <f t="shared" si="386"/>
        <v>2023</v>
      </c>
      <c r="BB127" s="3">
        <f t="shared" si="386"/>
        <v>2023</v>
      </c>
      <c r="BC127" s="3">
        <f t="shared" si="386"/>
        <v>2023</v>
      </c>
      <c r="BD127" s="3">
        <f t="shared" ref="BD127:CT127" si="387">BD13</f>
        <v>2023</v>
      </c>
      <c r="BE127" s="3">
        <f t="shared" si="387"/>
        <v>2023</v>
      </c>
      <c r="BF127" s="3">
        <f t="shared" si="387"/>
        <v>2023</v>
      </c>
      <c r="BG127" s="3">
        <f t="shared" si="387"/>
        <v>2023</v>
      </c>
      <c r="BH127" s="3">
        <f t="shared" si="387"/>
        <v>2023</v>
      </c>
      <c r="BI127" s="3">
        <f t="shared" si="387"/>
        <v>2023</v>
      </c>
      <c r="BJ127" s="3">
        <f t="shared" si="387"/>
        <v>2023</v>
      </c>
      <c r="BK127" s="3">
        <f t="shared" si="387"/>
        <v>2023</v>
      </c>
      <c r="BL127" s="3">
        <f t="shared" si="387"/>
        <v>2023</v>
      </c>
      <c r="BM127" s="3">
        <f t="shared" si="387"/>
        <v>2023</v>
      </c>
      <c r="BN127" s="3">
        <f t="shared" si="387"/>
        <v>2023</v>
      </c>
      <c r="BO127" s="3">
        <f t="shared" si="387"/>
        <v>2023</v>
      </c>
      <c r="BP127" s="3">
        <f t="shared" si="387"/>
        <v>2023</v>
      </c>
      <c r="BQ127" s="3">
        <f t="shared" si="387"/>
        <v>2023</v>
      </c>
      <c r="BR127" s="3">
        <f t="shared" ref="BR127:BS127" si="388">BR13</f>
        <v>2023</v>
      </c>
      <c r="BS127" s="3">
        <f t="shared" si="388"/>
        <v>2023</v>
      </c>
      <c r="BT127" s="3">
        <f t="shared" si="387"/>
        <v>2023</v>
      </c>
      <c r="BU127" s="3">
        <f t="shared" ref="BU127:BV127" si="389">BU13</f>
        <v>2023</v>
      </c>
      <c r="BV127" s="3">
        <f t="shared" si="389"/>
        <v>2023</v>
      </c>
      <c r="BW127" s="3">
        <f t="shared" ref="BW127:CC127" si="390">BW13</f>
        <v>2023</v>
      </c>
      <c r="BX127" s="3">
        <f t="shared" si="390"/>
        <v>2023</v>
      </c>
      <c r="BY127" s="3">
        <f t="shared" si="390"/>
        <v>2023</v>
      </c>
      <c r="BZ127" s="3">
        <f t="shared" si="390"/>
        <v>2023</v>
      </c>
      <c r="CA127" s="3">
        <f t="shared" si="390"/>
        <v>2023</v>
      </c>
      <c r="CB127" s="3">
        <f t="shared" si="390"/>
        <v>2023</v>
      </c>
      <c r="CC127" s="3">
        <f t="shared" si="390"/>
        <v>2023</v>
      </c>
      <c r="CD127" s="3">
        <f t="shared" si="387"/>
        <v>2023</v>
      </c>
      <c r="CE127" s="3">
        <f t="shared" ref="CE127:CF127" si="391">CE13</f>
        <v>2023</v>
      </c>
      <c r="CF127" s="3">
        <f t="shared" si="391"/>
        <v>2023</v>
      </c>
      <c r="CG127" s="3">
        <f t="shared" ref="CG127:CM127" si="392">CG13</f>
        <v>2023</v>
      </c>
      <c r="CH127" s="3">
        <f t="shared" si="392"/>
        <v>2023</v>
      </c>
      <c r="CI127" s="3">
        <f t="shared" si="392"/>
        <v>2023</v>
      </c>
      <c r="CJ127" s="3">
        <f t="shared" si="392"/>
        <v>2023</v>
      </c>
      <c r="CK127" s="3">
        <f t="shared" ref="CK127:CL127" si="393">CK13</f>
        <v>2023</v>
      </c>
      <c r="CL127" s="3">
        <f t="shared" si="393"/>
        <v>2023</v>
      </c>
      <c r="CM127" s="3">
        <f t="shared" si="392"/>
        <v>2023</v>
      </c>
      <c r="CN127" s="3">
        <f t="shared" ref="CN127:CR127" si="394">CN13</f>
        <v>2023</v>
      </c>
      <c r="CO127" s="3">
        <f t="shared" si="394"/>
        <v>2023</v>
      </c>
      <c r="CP127" s="3">
        <f t="shared" si="394"/>
        <v>2023</v>
      </c>
      <c r="CQ127" s="3">
        <f t="shared" si="394"/>
        <v>2023</v>
      </c>
      <c r="CR127" s="3" t="str">
        <f t="shared" si="394"/>
        <v>Year</v>
      </c>
      <c r="CS127" s="3" t="str">
        <f t="shared" si="387"/>
        <v>Year</v>
      </c>
      <c r="CT127" s="3" t="str">
        <f t="shared" si="387"/>
        <v>Year</v>
      </c>
      <c r="CW127" s="66"/>
      <c r="CX127" s="89"/>
    </row>
    <row r="128" spans="2:102" s="3" customFormat="1" x14ac:dyDescent="0.35">
      <c r="B128" s="74"/>
      <c r="C128" s="326" t="s">
        <v>0</v>
      </c>
      <c r="F128" s="3" t="s">
        <v>2</v>
      </c>
      <c r="G128" s="3" t="s">
        <v>1</v>
      </c>
      <c r="I128" s="3" t="s">
        <v>13</v>
      </c>
      <c r="K128" s="352" t="s">
        <v>36</v>
      </c>
      <c r="L128" s="352"/>
      <c r="M128" s="352"/>
      <c r="N128" s="352"/>
      <c r="O128" s="352"/>
      <c r="Q128" s="3" t="s">
        <v>7</v>
      </c>
      <c r="R128" s="3" t="s">
        <v>8</v>
      </c>
      <c r="U128" s="3" t="s">
        <v>4</v>
      </c>
      <c r="Y128" s="66"/>
      <c r="Z128" s="75"/>
      <c r="AB128" s="83"/>
      <c r="AC128" s="58" t="s">
        <v>0</v>
      </c>
      <c r="AF128" s="3" t="s">
        <v>11</v>
      </c>
      <c r="AG128" s="3" t="s">
        <v>51</v>
      </c>
      <c r="AH128" s="3" t="s">
        <v>4</v>
      </c>
      <c r="AI128" s="3" t="s">
        <v>15</v>
      </c>
      <c r="AJ128" s="3" t="s">
        <v>7</v>
      </c>
      <c r="AL128" s="3">
        <f t="shared" ref="AL128:BC128" si="395">AL14</f>
        <v>0</v>
      </c>
      <c r="AM128" s="3" t="str">
        <f t="shared" si="395"/>
        <v>December</v>
      </c>
      <c r="AN128" s="3" t="str">
        <f t="shared" si="395"/>
        <v>December</v>
      </c>
      <c r="AO128" s="3" t="str">
        <f t="shared" si="395"/>
        <v>December</v>
      </c>
      <c r="AP128" s="3" t="str">
        <f t="shared" si="395"/>
        <v>December</v>
      </c>
      <c r="AQ128" s="3" t="str">
        <f t="shared" si="395"/>
        <v>Janyary</v>
      </c>
      <c r="AR128" s="3" t="str">
        <f t="shared" si="395"/>
        <v>January</v>
      </c>
      <c r="AS128" s="3" t="str">
        <f t="shared" si="395"/>
        <v>January</v>
      </c>
      <c r="AT128" s="3" t="str">
        <f t="shared" si="395"/>
        <v>January</v>
      </c>
      <c r="AU128" s="3" t="str">
        <f t="shared" si="395"/>
        <v>January</v>
      </c>
      <c r="AV128" s="3" t="str">
        <f t="shared" si="395"/>
        <v>January</v>
      </c>
      <c r="AW128" s="3" t="str">
        <f t="shared" si="395"/>
        <v>February</v>
      </c>
      <c r="AX128" s="3" t="str">
        <f t="shared" si="395"/>
        <v>March</v>
      </c>
      <c r="AY128" s="3" t="str">
        <f t="shared" si="395"/>
        <v>March</v>
      </c>
      <c r="AZ128" s="3" t="str">
        <f t="shared" si="395"/>
        <v>March</v>
      </c>
      <c r="BA128" s="3" t="str">
        <f t="shared" si="395"/>
        <v>March</v>
      </c>
      <c r="BB128" s="3" t="str">
        <f t="shared" si="395"/>
        <v>March</v>
      </c>
      <c r="BC128" s="3" t="str">
        <f t="shared" si="395"/>
        <v>March</v>
      </c>
      <c r="BD128" s="3" t="str">
        <f t="shared" ref="BD128:CT128" si="396">BD14</f>
        <v>March</v>
      </c>
      <c r="BE128" s="3" t="str">
        <f t="shared" si="396"/>
        <v>April</v>
      </c>
      <c r="BF128" s="3" t="str">
        <f t="shared" si="396"/>
        <v>April</v>
      </c>
      <c r="BG128" s="3" t="str">
        <f t="shared" si="396"/>
        <v>April</v>
      </c>
      <c r="BH128" s="3" t="str">
        <f t="shared" si="396"/>
        <v>April</v>
      </c>
      <c r="BI128" s="3" t="str">
        <f t="shared" si="396"/>
        <v>April</v>
      </c>
      <c r="BJ128" s="3" t="str">
        <f t="shared" si="396"/>
        <v>April</v>
      </c>
      <c r="BK128" s="3" t="str">
        <f t="shared" si="396"/>
        <v>April</v>
      </c>
      <c r="BL128" s="3" t="str">
        <f t="shared" si="396"/>
        <v>April</v>
      </c>
      <c r="BM128" s="3" t="str">
        <f t="shared" si="396"/>
        <v>May</v>
      </c>
      <c r="BN128" s="3" t="str">
        <f t="shared" si="396"/>
        <v>May</v>
      </c>
      <c r="BO128" s="3" t="str">
        <f t="shared" si="396"/>
        <v>May</v>
      </c>
      <c r="BP128" s="3" t="str">
        <f t="shared" si="396"/>
        <v>May</v>
      </c>
      <c r="BQ128" s="3" t="str">
        <f t="shared" si="396"/>
        <v>May</v>
      </c>
      <c r="BR128" s="3" t="str">
        <f t="shared" ref="BR128:BS128" si="397">BR14</f>
        <v>June</v>
      </c>
      <c r="BS128" s="3" t="str">
        <f t="shared" si="397"/>
        <v>June</v>
      </c>
      <c r="BT128" s="3" t="str">
        <f t="shared" si="396"/>
        <v>June</v>
      </c>
      <c r="BU128" s="3" t="str">
        <f t="shared" ref="BU128:BV128" si="398">BU14</f>
        <v>June</v>
      </c>
      <c r="BV128" s="3" t="str">
        <f t="shared" si="398"/>
        <v>July</v>
      </c>
      <c r="BW128" s="3" t="str">
        <f t="shared" ref="BW128:CC128" si="399">BW14</f>
        <v>July</v>
      </c>
      <c r="BX128" s="3" t="str">
        <f t="shared" si="399"/>
        <v>July</v>
      </c>
      <c r="BY128" s="3" t="str">
        <f t="shared" si="399"/>
        <v>July</v>
      </c>
      <c r="BZ128" s="3" t="str">
        <f t="shared" si="399"/>
        <v>July</v>
      </c>
      <c r="CA128" s="3" t="str">
        <f t="shared" si="399"/>
        <v>August</v>
      </c>
      <c r="CB128" s="3" t="str">
        <f t="shared" si="399"/>
        <v>Aug</v>
      </c>
      <c r="CC128" s="3" t="str">
        <f t="shared" si="399"/>
        <v>Aug</v>
      </c>
      <c r="CD128" s="3" t="str">
        <f t="shared" si="396"/>
        <v>Sept</v>
      </c>
      <c r="CE128" s="3" t="str">
        <f t="shared" ref="CE128:CF128" si="400">CE14</f>
        <v>Sept</v>
      </c>
      <c r="CF128" s="3" t="str">
        <f t="shared" si="400"/>
        <v>Sept</v>
      </c>
      <c r="CG128" s="3" t="str">
        <f t="shared" ref="CG128:CM128" si="401">CG14</f>
        <v>Sept</v>
      </c>
      <c r="CH128" s="3" t="str">
        <f t="shared" si="401"/>
        <v>Sept</v>
      </c>
      <c r="CI128" s="3" t="str">
        <f t="shared" si="401"/>
        <v>Oct</v>
      </c>
      <c r="CJ128" s="3" t="str">
        <f t="shared" si="401"/>
        <v>Oct</v>
      </c>
      <c r="CK128" s="3" t="str">
        <f t="shared" ref="CK128:CL128" si="402">CK14</f>
        <v>Nov</v>
      </c>
      <c r="CL128" s="3" t="str">
        <f t="shared" si="402"/>
        <v>Nov</v>
      </c>
      <c r="CM128" s="3" t="str">
        <f t="shared" si="401"/>
        <v>Nov</v>
      </c>
      <c r="CN128" s="3" t="str">
        <f t="shared" ref="CN128:CR128" si="403">CN14</f>
        <v>Nov</v>
      </c>
      <c r="CO128" s="3" t="str">
        <f t="shared" si="403"/>
        <v>Nov</v>
      </c>
      <c r="CP128" s="3" t="str">
        <f t="shared" si="403"/>
        <v>Nov</v>
      </c>
      <c r="CQ128" s="3" t="str">
        <f t="shared" si="403"/>
        <v>Nov</v>
      </c>
      <c r="CR128" s="3" t="str">
        <f t="shared" si="403"/>
        <v>Month</v>
      </c>
      <c r="CS128" s="3" t="str">
        <f t="shared" si="396"/>
        <v>Month</v>
      </c>
      <c r="CT128" s="3" t="str">
        <f t="shared" si="396"/>
        <v>Month</v>
      </c>
      <c r="CW128" s="66" t="s">
        <v>0</v>
      </c>
      <c r="CX128" s="89"/>
    </row>
    <row r="129" spans="2:102" s="3" customFormat="1" ht="15" thickBot="1" x14ac:dyDescent="0.4">
      <c r="B129" s="74"/>
      <c r="C129" s="326"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f t="shared" ref="AL129:BC129" si="404">AL15</f>
        <v>0</v>
      </c>
      <c r="AM129" s="41" t="str">
        <f t="shared" si="404"/>
        <v>WAG1</v>
      </c>
      <c r="AN129" s="41" t="str">
        <f t="shared" si="404"/>
        <v>WAG2</v>
      </c>
      <c r="AO129" s="41" t="str">
        <f t="shared" si="404"/>
        <v>WAG3</v>
      </c>
      <c r="AP129" s="41" t="str">
        <f t="shared" si="404"/>
        <v>OTC PTO</v>
      </c>
      <c r="AQ129" s="41" t="str">
        <f t="shared" si="404"/>
        <v>Elva 1</v>
      </c>
      <c r="AR129" s="41" t="str">
        <f t="shared" si="404"/>
        <v>Elva 2</v>
      </c>
      <c r="AS129" s="41" t="str">
        <f t="shared" si="404"/>
        <v>Meyton 1</v>
      </c>
      <c r="AT129" s="41" t="str">
        <f t="shared" si="404"/>
        <v>Meyton 2</v>
      </c>
      <c r="AU129" s="41" t="str">
        <f t="shared" si="404"/>
        <v>H&amp;N 1</v>
      </c>
      <c r="AV129" s="41" t="str">
        <f t="shared" si="404"/>
        <v>H&amp;N 2</v>
      </c>
      <c r="AW129" s="41" t="str">
        <f t="shared" si="404"/>
        <v>Cairo WC</v>
      </c>
      <c r="AX129" s="41" t="str">
        <f t="shared" si="404"/>
        <v>NCAA Champ</v>
      </c>
      <c r="AY129" s="41" t="str">
        <f t="shared" si="404"/>
        <v>CMP Monthly</v>
      </c>
      <c r="AZ129" s="41" t="str">
        <f t="shared" si="404"/>
        <v>NTCSC monthly</v>
      </c>
      <c r="BA129" s="41" t="str">
        <f t="shared" si="404"/>
        <v>Bhopal WC</v>
      </c>
      <c r="BB129" s="41" t="str">
        <f t="shared" si="404"/>
        <v>Mountaineer Open</v>
      </c>
      <c r="BC129" s="41" t="str">
        <f t="shared" si="404"/>
        <v>Mountaineer Open</v>
      </c>
      <c r="BD129" s="41" t="str">
        <f t="shared" ref="BD129:CT129" si="405">BD15</f>
        <v>Mountaineer Open</v>
      </c>
      <c r="BE129" s="41" t="str">
        <f t="shared" si="405"/>
        <v>Akron Open</v>
      </c>
      <c r="BF129" s="41" t="str">
        <f t="shared" si="405"/>
        <v>Akron Open</v>
      </c>
      <c r="BG129" s="41" t="str">
        <f t="shared" si="405"/>
        <v>Akron Open</v>
      </c>
      <c r="BH129" s="41" t="str">
        <f t="shared" si="405"/>
        <v>Junior Olympics</v>
      </c>
      <c r="BI129" s="41" t="str">
        <f t="shared" si="405"/>
        <v>Junior Olympics</v>
      </c>
      <c r="BJ129" s="41" t="str">
        <f t="shared" si="405"/>
        <v>Lima WC</v>
      </c>
      <c r="BK129" s="41" t="str">
        <f t="shared" si="405"/>
        <v>Lapua IWK Berlin</v>
      </c>
      <c r="BL129" s="41" t="str">
        <f t="shared" si="405"/>
        <v>CMP Monthly</v>
      </c>
      <c r="BM129" s="41" t="str">
        <f t="shared" si="405"/>
        <v>ISCH Hannover</v>
      </c>
      <c r="BN129" s="41" t="str">
        <f t="shared" si="405"/>
        <v>Pilsen Liberation</v>
      </c>
      <c r="BO129" s="41" t="str">
        <f t="shared" si="405"/>
        <v>Baku WC</v>
      </c>
      <c r="BP129" s="41" t="str">
        <f t="shared" si="405"/>
        <v>NTCSC PTO</v>
      </c>
      <c r="BQ129" s="41" t="str">
        <f t="shared" si="405"/>
        <v>NTCSC PTO</v>
      </c>
      <c r="BR129" s="41" t="str">
        <f t="shared" ref="BR129:BS129" si="406">BR15</f>
        <v>Camp Perry Open</v>
      </c>
      <c r="BS129" s="41" t="str">
        <f t="shared" si="406"/>
        <v>Camp Perry Open</v>
      </c>
      <c r="BT129" s="41" t="str">
        <f t="shared" si="405"/>
        <v>USASNC</v>
      </c>
      <c r="BU129" s="41" t="str">
        <f t="shared" ref="BU129:BV129" si="407">BU15</f>
        <v>USASNC</v>
      </c>
      <c r="BV129" s="41" t="str">
        <f t="shared" si="407"/>
        <v>Pan Am Tryout</v>
      </c>
      <c r="BW129" s="41" t="str">
        <f t="shared" ref="BW129:CC129" si="408">BW15</f>
        <v>Pan Am Tryout</v>
      </c>
      <c r="BX129" s="41" t="str">
        <f t="shared" si="408"/>
        <v>CMP Nat'l</v>
      </c>
      <c r="BY129" s="41" t="str">
        <f t="shared" si="408"/>
        <v>CMP Nat'l</v>
      </c>
      <c r="BZ129" s="41" t="str">
        <f t="shared" si="408"/>
        <v>Jr World Champ</v>
      </c>
      <c r="CA129" s="41" t="str">
        <f t="shared" si="408"/>
        <v>Baku World Champ</v>
      </c>
      <c r="CB129" s="41" t="str">
        <f t="shared" si="408"/>
        <v>NTCSC PTO</v>
      </c>
      <c r="CC129" s="41" t="str">
        <f t="shared" si="408"/>
        <v>NTCSC PTO</v>
      </c>
      <c r="CD129" s="41" t="str">
        <f t="shared" si="405"/>
        <v>Rio WC</v>
      </c>
      <c r="CE129" s="41" t="str">
        <f t="shared" ref="CE129:CF129" si="409">CE15</f>
        <v>Zippy Open</v>
      </c>
      <c r="CF129" s="41" t="str">
        <f t="shared" si="409"/>
        <v>Zippy Open</v>
      </c>
      <c r="CG129" s="41" t="str">
        <f t="shared" ref="CG129:CM129" si="410">CG15</f>
        <v>Oly Tryout 1</v>
      </c>
      <c r="CH129" s="41" t="str">
        <f t="shared" si="410"/>
        <v>Oly Tryout 1</v>
      </c>
      <c r="CI129" s="41" t="str">
        <f t="shared" si="410"/>
        <v>Pan Am Games</v>
      </c>
      <c r="CJ129" s="41" t="str">
        <f t="shared" si="410"/>
        <v>NTCSC Montly PTO</v>
      </c>
      <c r="CK129" s="41" t="str">
        <f t="shared" ref="CK129:CL129" si="411">CK15</f>
        <v>Dixie Double</v>
      </c>
      <c r="CL129" s="41" t="str">
        <f t="shared" si="411"/>
        <v>Dixie Double</v>
      </c>
      <c r="CM129" s="41" t="str">
        <f t="shared" si="410"/>
        <v>NTCSC PTO</v>
      </c>
      <c r="CN129" s="41" t="str">
        <f t="shared" ref="CN129:CR129" si="412">CN15</f>
        <v>NTCSC PTO</v>
      </c>
      <c r="CO129" s="41" t="str">
        <f t="shared" si="412"/>
        <v>WVU Walther Cup</v>
      </c>
      <c r="CP129" s="41" t="str">
        <f t="shared" si="412"/>
        <v>WVU Walther Cup</v>
      </c>
      <c r="CQ129" s="41" t="str">
        <f t="shared" si="412"/>
        <v>World Cup Final</v>
      </c>
      <c r="CR129" s="41" t="str">
        <f t="shared" si="412"/>
        <v>Event 82</v>
      </c>
      <c r="CS129" s="41" t="str">
        <f t="shared" si="405"/>
        <v>Event 83</v>
      </c>
      <c r="CT129" s="41" t="str">
        <f t="shared" si="405"/>
        <v>Event 84</v>
      </c>
      <c r="CV129" s="41" t="s">
        <v>34</v>
      </c>
      <c r="CW129" s="66" t="s">
        <v>35</v>
      </c>
      <c r="CX129" s="89"/>
    </row>
    <row r="130" spans="2:102" s="39" customFormat="1" ht="8.5" customHeight="1" x14ac:dyDescent="0.35">
      <c r="B130" s="102"/>
      <c r="C130" s="328"/>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2"/>
      <c r="CU130" s="118"/>
      <c r="CV130" s="149"/>
      <c r="CW130" s="97"/>
      <c r="CX130" s="105"/>
    </row>
    <row r="131" spans="2:102" x14ac:dyDescent="0.35">
      <c r="B131" s="71"/>
      <c r="C131" s="327">
        <f>IF(AD131="Athlete Name","",AC131)</f>
        <v>29</v>
      </c>
      <c r="D131" s="47" t="str">
        <f t="shared" ref="D131" si="413">IF(AD131="Athlete Name","",AD131)</f>
        <v>Bremen Butler</v>
      </c>
      <c r="E131" s="60"/>
      <c r="F131" s="1">
        <f>IF(COUNT(AL131:CT131)=0,"", COUNT(AL131:CT131))</f>
        <v>14</v>
      </c>
      <c r="G131" s="46">
        <f t="shared" ref="G131" si="414">_xlfn.IFS(F131="","",F131=1,1,F131=2,2,F131=3,3,F131=4,4,F131=5,5,F131&gt;5,5)</f>
        <v>5</v>
      </c>
      <c r="I131" s="61"/>
      <c r="J131" s="108" t="s">
        <v>7</v>
      </c>
      <c r="K131" s="45">
        <f>IFERROR(LARGE((AL131:CT131),1),"")</f>
        <v>624.1</v>
      </c>
      <c r="L131" s="1">
        <f>IFERROR(LARGE((AL131:CT131),2),"")</f>
        <v>623.29999999999995</v>
      </c>
      <c r="M131" s="1">
        <f>IFERROR(LARGE((AL131:CT131),3),"")</f>
        <v>622.9</v>
      </c>
      <c r="N131" s="1">
        <f>IFERROR(LARGE((AL131:CT131),4),"")</f>
        <v>622.4</v>
      </c>
      <c r="O131" s="46">
        <f>IFERROR(LARGE((AL131:CT131),5),"")</f>
        <v>622.1</v>
      </c>
      <c r="P131" s="1"/>
      <c r="Q131" s="56">
        <f t="shared" ref="Q131" si="415">IFERROR(AVERAGEIF(K131:O131,"&gt;0"),"")</f>
        <v>622.96</v>
      </c>
      <c r="R131" s="57" t="str">
        <f t="shared" ref="R131" si="416">IF(SUM(AF132:AJ132,K132:O132)=0,"",SUM(AF132:AJ132,K132:O132))</f>
        <v/>
      </c>
      <c r="T131" s="5">
        <f t="shared" ref="T131" si="417">IF(U131="","",1)</f>
        <v>1</v>
      </c>
      <c r="U131" s="4">
        <f t="shared" ref="U131" si="418">IF(SUM(Q131:R131)=0,"",SUM(Q131:R131))</f>
        <v>622.96</v>
      </c>
      <c r="V131" s="6">
        <f t="shared" ref="V131" si="419">IF(U131="","",1)</f>
        <v>1</v>
      </c>
      <c r="X131" s="60" t="str">
        <f t="shared" ref="X131" si="420">IF(AD131="Athlete Name","",AD131)</f>
        <v>Bremen Butler</v>
      </c>
      <c r="Y131" s="46"/>
      <c r="Z131" s="76"/>
      <c r="AB131" s="82"/>
      <c r="AC131" s="45">
        <v>29</v>
      </c>
      <c r="AD131" s="60" t="s">
        <v>203</v>
      </c>
      <c r="AF131" s="45"/>
      <c r="AG131" s="1"/>
      <c r="AH131" s="1"/>
      <c r="AI131" s="1"/>
      <c r="AJ131" s="46"/>
      <c r="AK131" s="108"/>
      <c r="AL131" s="62" t="s">
        <v>7</v>
      </c>
      <c r="AM131" s="62">
        <v>622.9</v>
      </c>
      <c r="AN131" s="62">
        <v>622.1</v>
      </c>
      <c r="AO131" s="62">
        <v>622.4</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v>622</v>
      </c>
      <c r="BC131" s="62">
        <v>618.20000000000005</v>
      </c>
      <c r="BD131" s="62" t="s">
        <v>7</v>
      </c>
      <c r="BE131" s="62" t="s">
        <v>7</v>
      </c>
      <c r="BF131" s="62" t="s">
        <v>7</v>
      </c>
      <c r="BG131" s="62" t="s">
        <v>7</v>
      </c>
      <c r="BH131" s="62">
        <v>619.70000000000005</v>
      </c>
      <c r="BI131" s="62">
        <v>623.29999999999995</v>
      </c>
      <c r="BJ131" s="62" t="s">
        <v>7</v>
      </c>
      <c r="BK131" s="62" t="s">
        <v>7</v>
      </c>
      <c r="BL131" s="62">
        <v>621.5</v>
      </c>
      <c r="BM131" s="62" t="s">
        <v>7</v>
      </c>
      <c r="BN131" s="62" t="s">
        <v>7</v>
      </c>
      <c r="BO131" s="62" t="s">
        <v>7</v>
      </c>
      <c r="BP131" s="62" t="s">
        <v>7</v>
      </c>
      <c r="BQ131" s="62" t="s">
        <v>7</v>
      </c>
      <c r="BR131" s="62">
        <v>620.79999999999995</v>
      </c>
      <c r="BS131" s="62">
        <v>616.9</v>
      </c>
      <c r="BT131" s="62" t="s">
        <v>7</v>
      </c>
      <c r="BU131" s="62" t="s">
        <v>7</v>
      </c>
      <c r="BV131" s="62" t="s">
        <v>7</v>
      </c>
      <c r="BW131" s="62" t="s">
        <v>7</v>
      </c>
      <c r="BX131" s="62">
        <v>617.9</v>
      </c>
      <c r="BY131" s="62">
        <v>616.1</v>
      </c>
      <c r="BZ131" s="62" t="s">
        <v>7</v>
      </c>
      <c r="CA131" s="62" t="s">
        <v>7</v>
      </c>
      <c r="CB131" s="62" t="s">
        <v>7</v>
      </c>
      <c r="CC131" s="62" t="s">
        <v>7</v>
      </c>
      <c r="CD131" s="62" t="s">
        <v>7</v>
      </c>
      <c r="CE131" s="62" t="s">
        <v>7</v>
      </c>
      <c r="CF131" s="62" t="s">
        <v>7</v>
      </c>
      <c r="CG131" s="62">
        <v>620</v>
      </c>
      <c r="CH131" s="62">
        <v>624.1</v>
      </c>
      <c r="CI131" s="62" t="s">
        <v>7</v>
      </c>
      <c r="CJ131" s="62" t="s">
        <v>7</v>
      </c>
      <c r="CK131" s="62" t="s">
        <v>7</v>
      </c>
      <c r="CL131" s="62" t="s">
        <v>7</v>
      </c>
      <c r="CM131" s="62" t="s">
        <v>7</v>
      </c>
      <c r="CN131" s="62" t="s">
        <v>7</v>
      </c>
      <c r="CO131" s="62" t="s">
        <v>7</v>
      </c>
      <c r="CP131" s="62" t="s">
        <v>7</v>
      </c>
      <c r="CQ131" s="62" t="s">
        <v>7</v>
      </c>
      <c r="CR131" s="62" t="s">
        <v>7</v>
      </c>
      <c r="CS131" s="62" t="s">
        <v>7</v>
      </c>
      <c r="CT131" s="62" t="s">
        <v>7</v>
      </c>
      <c r="CU131" s="117"/>
      <c r="CV131" s="60" t="str">
        <f>IF(AD131="Athlete Name","",AD131)</f>
        <v>Bremen Butler</v>
      </c>
      <c r="CW131" s="46">
        <v>31</v>
      </c>
      <c r="CX131" s="88"/>
    </row>
    <row r="132" spans="2:102" x14ac:dyDescent="0.35">
      <c r="B132" s="71"/>
      <c r="C132" s="327"/>
      <c r="D132" s="47"/>
      <c r="E132" s="60"/>
      <c r="G132" s="46"/>
      <c r="I132" s="61" t="str">
        <f>IF(SUM(AF132:AJ132)=0,"",SUM(AF132:AJ132))</f>
        <v/>
      </c>
      <c r="J132" s="108" t="s">
        <v>12</v>
      </c>
      <c r="K132" s="45" t="str">
        <f>IFERROR(LARGE((AL132:CT132),1),"")</f>
        <v/>
      </c>
      <c r="L132" s="1" t="str">
        <f>IFERROR(LARGE((AL132:CT132),2),"")</f>
        <v/>
      </c>
      <c r="M132" s="1" t="str">
        <f>IFERROR(LARGE((AL132:CT132),3),"")</f>
        <v/>
      </c>
      <c r="N132" s="1" t="str">
        <f>IFERROR(LARGE((AL132:CT132),4),"")</f>
        <v/>
      </c>
      <c r="O132" s="46" t="str">
        <f>IFERROR(LARGE((AL132:CT132),5),"")</f>
        <v/>
      </c>
      <c r="P132" s="1"/>
      <c r="Q132" s="56"/>
      <c r="R132" s="57"/>
      <c r="T132" s="5">
        <f t="shared" ref="T132" si="421">IF(U131="","",1)</f>
        <v>1</v>
      </c>
      <c r="U132" s="126">
        <f t="shared" ref="U132" si="422">IF(U131="","",1)</f>
        <v>1</v>
      </c>
      <c r="V132" s="6">
        <f t="shared" ref="V132" si="423">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117"/>
      <c r="CV132" s="60"/>
      <c r="CW132" s="46"/>
      <c r="CX132" s="88"/>
    </row>
    <row r="133" spans="2:102" s="39" customFormat="1" ht="8.5" customHeight="1" thickBot="1" x14ac:dyDescent="0.4">
      <c r="B133" s="102"/>
      <c r="C133" s="328"/>
      <c r="D133" s="107"/>
      <c r="E133" s="103"/>
      <c r="F133" s="115"/>
      <c r="G133" s="116"/>
      <c r="I133" s="95"/>
      <c r="K133" s="96"/>
      <c r="L133" s="93"/>
      <c r="M133" s="93"/>
      <c r="N133" s="93"/>
      <c r="O133" s="94"/>
      <c r="Q133" s="112"/>
      <c r="R133" s="113"/>
      <c r="T133" s="110">
        <f t="shared" ref="T133" si="424">IF(U131="","",1)</f>
        <v>1</v>
      </c>
      <c r="U133" s="93">
        <f t="shared" ref="U133" si="425">IF(U131="","",1)</f>
        <v>1</v>
      </c>
      <c r="V133" s="109">
        <f t="shared" ref="V133" si="426">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6"/>
      <c r="CU133" s="118"/>
      <c r="CV133" s="158"/>
      <c r="CW133" s="97"/>
      <c r="CX133" s="105"/>
    </row>
    <row r="134" spans="2:102" ht="8.5" customHeight="1" thickTop="1" x14ac:dyDescent="0.35">
      <c r="B134" s="71"/>
      <c r="C134" s="327"/>
      <c r="D134" s="47"/>
      <c r="E134" s="60"/>
      <c r="G134" s="46"/>
      <c r="I134" s="61"/>
      <c r="K134" s="45"/>
      <c r="L134" s="1"/>
      <c r="M134" s="1"/>
      <c r="N134" s="1"/>
      <c r="O134" s="46"/>
      <c r="P134" s="1"/>
      <c r="Q134" s="56"/>
      <c r="R134" s="57"/>
      <c r="T134" s="5">
        <f t="shared" ref="T134" si="427">IF(U135="","",1)</f>
        <v>1</v>
      </c>
      <c r="U134" s="1">
        <f t="shared" ref="U134" si="428">IF(U135="","",1)</f>
        <v>1</v>
      </c>
      <c r="V134" s="6">
        <f t="shared" ref="V134" si="429">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5"/>
      <c r="CU134" s="117"/>
      <c r="CV134" s="134"/>
      <c r="CW134" s="46"/>
      <c r="CX134" s="88"/>
    </row>
    <row r="135" spans="2:102" x14ac:dyDescent="0.35">
      <c r="B135" s="71"/>
      <c r="C135" s="327">
        <f>IF(AD135="Athlete Name","",AC135)</f>
        <v>30</v>
      </c>
      <c r="D135" s="47" t="str">
        <f t="shared" ref="D135" si="430">IF(AD135="Athlete Name","",AD135)</f>
        <v>Julianna Hays</v>
      </c>
      <c r="E135" s="60"/>
      <c r="F135" s="1">
        <f>IF(COUNT(AL135:CT135)=0,"", COUNT(AL135:CT135))</f>
        <v>7</v>
      </c>
      <c r="G135" s="46">
        <f t="shared" ref="G135" si="431">_xlfn.IFS(F135="","",F135=1,1,F135=2,2,F135=3,3,F135=4,4,F135=5,5,F135&gt;5,5)</f>
        <v>5</v>
      </c>
      <c r="I135" s="61"/>
      <c r="J135" s="108" t="s">
        <v>7</v>
      </c>
      <c r="K135" s="45">
        <f>IFERROR(LARGE((AL135:CT135),1),"")</f>
        <v>623.5</v>
      </c>
      <c r="L135" s="1">
        <f>IFERROR(LARGE((AL135:CT135),2),"")</f>
        <v>622.6</v>
      </c>
      <c r="M135" s="1">
        <f>IFERROR(LARGE((AL135:CT135),3),"")</f>
        <v>622.29999999999995</v>
      </c>
      <c r="N135" s="1">
        <f>IFERROR(LARGE((AL135:CT135),4),"")</f>
        <v>619.20000000000005</v>
      </c>
      <c r="O135" s="46">
        <f>IFERROR(LARGE((AL135:CT135),5),"")</f>
        <v>617.79999999999995</v>
      </c>
      <c r="P135" s="1"/>
      <c r="Q135" s="56">
        <f t="shared" ref="Q135" si="432">IFERROR(AVERAGEIF(K135:O135,"&gt;0"),"")</f>
        <v>621.07999999999993</v>
      </c>
      <c r="R135" s="57" t="str">
        <f t="shared" ref="R135" si="433">IF(SUM(AF136:AJ136,K136:O136)=0,"",SUM(AF136:AJ136,K136:O136))</f>
        <v/>
      </c>
      <c r="T135" s="5">
        <f t="shared" ref="T135" si="434">IF(U135="","",1)</f>
        <v>1</v>
      </c>
      <c r="U135" s="4">
        <f t="shared" ref="U135" si="435">IF(SUM(Q135:R135)=0,"",SUM(Q135:R135))</f>
        <v>621.07999999999993</v>
      </c>
      <c r="V135" s="6">
        <f t="shared" ref="V135" si="436">IF(U135="","",1)</f>
        <v>1</v>
      </c>
      <c r="X135" s="60" t="str">
        <f t="shared" ref="X135" si="437">IF(AD135="Athlete Name","",AD135)</f>
        <v>Julianna Hays</v>
      </c>
      <c r="Y135" s="46"/>
      <c r="Z135" s="76"/>
      <c r="AB135" s="82"/>
      <c r="AC135" s="45">
        <v>30</v>
      </c>
      <c r="AD135" s="60" t="s">
        <v>175</v>
      </c>
      <c r="AF135" s="45"/>
      <c r="AG135" s="1"/>
      <c r="AH135" s="1"/>
      <c r="AI135" s="1"/>
      <c r="AJ135" s="46"/>
      <c r="AK135" s="108"/>
      <c r="AL135" s="62" t="s">
        <v>7</v>
      </c>
      <c r="AM135" s="62">
        <v>623.5</v>
      </c>
      <c r="AN135" s="62">
        <v>622.29999999999995</v>
      </c>
      <c r="AO135" s="62">
        <v>617.79999999999995</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v>619.20000000000005</v>
      </c>
      <c r="BU135" s="62">
        <v>611.79999999999995</v>
      </c>
      <c r="BV135" s="62" t="s">
        <v>7</v>
      </c>
      <c r="BW135" s="62" t="s">
        <v>7</v>
      </c>
      <c r="BX135" s="62">
        <v>617.1</v>
      </c>
      <c r="BY135" s="62">
        <v>622.6</v>
      </c>
      <c r="BZ135" s="62" t="s">
        <v>7</v>
      </c>
      <c r="CA135" s="62" t="s">
        <v>7</v>
      </c>
      <c r="CB135" s="62" t="s">
        <v>7</v>
      </c>
      <c r="CC135" s="62" t="s">
        <v>7</v>
      </c>
      <c r="CD135" s="62" t="s">
        <v>7</v>
      </c>
      <c r="CE135" s="62" t="s">
        <v>7</v>
      </c>
      <c r="CF135" s="62" t="s">
        <v>7</v>
      </c>
      <c r="CG135" s="62" t="s">
        <v>7</v>
      </c>
      <c r="CH135" s="62" t="s">
        <v>7</v>
      </c>
      <c r="CI135" s="62" t="s">
        <v>7</v>
      </c>
      <c r="CJ135" s="62" t="s">
        <v>7</v>
      </c>
      <c r="CK135" s="62" t="s">
        <v>7</v>
      </c>
      <c r="CL135" s="62" t="s">
        <v>7</v>
      </c>
      <c r="CM135" s="62" t="s">
        <v>7</v>
      </c>
      <c r="CN135" s="62" t="s">
        <v>7</v>
      </c>
      <c r="CO135" s="62" t="s">
        <v>7</v>
      </c>
      <c r="CP135" s="62" t="s">
        <v>7</v>
      </c>
      <c r="CQ135" s="62" t="s">
        <v>7</v>
      </c>
      <c r="CR135" s="62" t="s">
        <v>7</v>
      </c>
      <c r="CS135" s="62" t="s">
        <v>7</v>
      </c>
      <c r="CT135" s="62" t="s">
        <v>7</v>
      </c>
      <c r="CU135" s="117"/>
      <c r="CV135" s="60" t="str">
        <f>IF(AD135="Athlete Name","",AD135)</f>
        <v>Julianna Hays</v>
      </c>
      <c r="CW135" s="46">
        <v>32</v>
      </c>
      <c r="CX135" s="88"/>
    </row>
    <row r="136" spans="2:102" x14ac:dyDescent="0.35">
      <c r="B136" s="71"/>
      <c r="C136" s="327"/>
      <c r="D136" s="47"/>
      <c r="E136" s="60"/>
      <c r="G136" s="46"/>
      <c r="I136" s="61" t="str">
        <f>IF(SUM(AF136:AJ136)=0,"",SUM(AF136:AJ136))</f>
        <v/>
      </c>
      <c r="J136" s="108" t="s">
        <v>12</v>
      </c>
      <c r="K136" s="45" t="str">
        <f>IFERROR(LARGE((AL136:CT136),1),"")</f>
        <v/>
      </c>
      <c r="L136" s="1" t="str">
        <f>IFERROR(LARGE((AL136:CT136),2),"")</f>
        <v/>
      </c>
      <c r="M136" s="1" t="str">
        <f>IFERROR(LARGE((AL136:CT136),3),"")</f>
        <v/>
      </c>
      <c r="N136" s="1" t="str">
        <f>IFERROR(LARGE((AL136:CT136),4),"")</f>
        <v/>
      </c>
      <c r="O136" s="46" t="str">
        <f>IFERROR(LARGE((AL136:CT136),5),"")</f>
        <v/>
      </c>
      <c r="P136" s="1"/>
      <c r="Q136" s="56"/>
      <c r="R136" s="57"/>
      <c r="T136" s="5">
        <f t="shared" ref="T136" si="438">IF(U135="","",1)</f>
        <v>1</v>
      </c>
      <c r="U136" s="126">
        <f t="shared" ref="U136" si="439">IF(U135="","",1)</f>
        <v>1</v>
      </c>
      <c r="V136" s="6">
        <f t="shared" ref="V136" si="440">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117"/>
      <c r="CV136" s="60"/>
      <c r="CW136" s="46"/>
      <c r="CX136" s="88"/>
    </row>
    <row r="137" spans="2:102" s="39" customFormat="1" ht="8.5" customHeight="1" thickBot="1" x14ac:dyDescent="0.4">
      <c r="B137" s="102"/>
      <c r="C137" s="328"/>
      <c r="D137" s="107"/>
      <c r="E137" s="103"/>
      <c r="F137" s="115"/>
      <c r="G137" s="116"/>
      <c r="I137" s="95"/>
      <c r="K137" s="96"/>
      <c r="L137" s="93"/>
      <c r="M137" s="93"/>
      <c r="N137" s="93"/>
      <c r="O137" s="94"/>
      <c r="Q137" s="112"/>
      <c r="R137" s="113"/>
      <c r="T137" s="110">
        <f t="shared" ref="T137" si="441">IF(U135="","",1)</f>
        <v>1</v>
      </c>
      <c r="U137" s="93">
        <f t="shared" ref="U137" si="442">IF(U135="","",1)</f>
        <v>1</v>
      </c>
      <c r="V137" s="109">
        <f t="shared" ref="V137" si="443">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2"/>
      <c r="CU137" s="118"/>
      <c r="CV137" s="146"/>
      <c r="CW137" s="97"/>
      <c r="CX137" s="105"/>
    </row>
    <row r="138" spans="2:102" ht="8.5" customHeight="1" thickTop="1" x14ac:dyDescent="0.35">
      <c r="B138" s="71"/>
      <c r="C138" s="327"/>
      <c r="D138" s="47"/>
      <c r="E138" s="60"/>
      <c r="G138" s="46"/>
      <c r="I138" s="61"/>
      <c r="K138" s="45"/>
      <c r="L138" s="1"/>
      <c r="M138" s="1"/>
      <c r="N138" s="1"/>
      <c r="O138" s="46"/>
      <c r="P138" s="1"/>
      <c r="Q138" s="56"/>
      <c r="R138" s="57"/>
      <c r="T138" s="5">
        <f t="shared" ref="T138" si="444">IF(U139="","",1)</f>
        <v>1</v>
      </c>
      <c r="U138" s="1">
        <f t="shared" ref="U138" si="445">IF(U139="","",1)</f>
        <v>1</v>
      </c>
      <c r="V138" s="6">
        <f t="shared" ref="V138" si="446">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2"/>
      <c r="CU138" s="117"/>
      <c r="CV138" s="149"/>
      <c r="CW138" s="46"/>
      <c r="CX138" s="88"/>
    </row>
    <row r="139" spans="2:102" x14ac:dyDescent="0.35">
      <c r="B139" s="71"/>
      <c r="C139" s="327">
        <f>IF(AD139="Athlete Name","",AC139)</f>
        <v>31</v>
      </c>
      <c r="D139" s="47" t="str">
        <f t="shared" ref="D139" si="447">IF(AD139="Athlete Name","",AD139)</f>
        <v>Elizabeth Probst</v>
      </c>
      <c r="E139" s="60"/>
      <c r="F139" s="1">
        <f>IF(COUNT(AL139:CT139)=0,"", COUNT(AL139:CT139))</f>
        <v>11</v>
      </c>
      <c r="G139" s="46">
        <f t="shared" ref="G139" si="448">_xlfn.IFS(F139="","",F139=1,1,F139=2,2,F139=3,3,F139=4,4,F139=5,5,F139&gt;5,5)</f>
        <v>5</v>
      </c>
      <c r="I139" s="61"/>
      <c r="J139" s="108" t="s">
        <v>7</v>
      </c>
      <c r="K139" s="45">
        <f>IFERROR(LARGE((AL139:CT139),1),"")</f>
        <v>626.4</v>
      </c>
      <c r="L139" s="1">
        <f>IFERROR(LARGE((AL139:CT139),2),"")</f>
        <v>624.6</v>
      </c>
      <c r="M139" s="1">
        <f>IFERROR(LARGE((AL139:CT139),3),"")</f>
        <v>624.4</v>
      </c>
      <c r="N139" s="1">
        <f>IFERROR(LARGE((AL139:CT139),4),"")</f>
        <v>623.4</v>
      </c>
      <c r="O139" s="46">
        <f>IFERROR(LARGE((AL139:CT139),5),"")</f>
        <v>622.5</v>
      </c>
      <c r="P139" s="1"/>
      <c r="Q139" s="56">
        <f t="shared" ref="Q139" si="449">IFERROR(AVERAGEIF(K139:O139,"&gt;0"),"")</f>
        <v>624.26</v>
      </c>
      <c r="R139" s="57" t="str">
        <f t="shared" ref="R139" si="450">IF(SUM(AF140:AJ140,K140:O140)=0,"",SUM(AF140:AJ140,K140:O140))</f>
        <v/>
      </c>
      <c r="T139" s="5">
        <f t="shared" ref="T139" si="451">IF(U139="","",1)</f>
        <v>1</v>
      </c>
      <c r="U139" s="4">
        <f t="shared" ref="U139" si="452">IF(SUM(Q139:R139)=0,"",SUM(Q139:R139))</f>
        <v>624.26</v>
      </c>
      <c r="V139" s="6">
        <f t="shared" ref="V139" si="453">IF(U139="","",1)</f>
        <v>1</v>
      </c>
      <c r="X139" s="60" t="str">
        <f t="shared" ref="X139" si="454">IF(AD139="Athlete Name","",AD139)</f>
        <v>Elizabeth Probst</v>
      </c>
      <c r="Y139" s="46"/>
      <c r="Z139" s="76"/>
      <c r="AB139" s="82"/>
      <c r="AC139" s="45">
        <v>31</v>
      </c>
      <c r="AD139" s="60" t="s">
        <v>204</v>
      </c>
      <c r="AF139" s="45"/>
      <c r="AG139" s="1"/>
      <c r="AH139" s="1"/>
      <c r="AI139" s="1"/>
      <c r="AJ139" s="46"/>
      <c r="AK139" s="108"/>
      <c r="AL139" s="62" t="s">
        <v>7</v>
      </c>
      <c r="AM139" s="62">
        <v>619.70000000000005</v>
      </c>
      <c r="AN139" s="62">
        <v>616.5</v>
      </c>
      <c r="AO139" s="62">
        <v>612.29999999999995</v>
      </c>
      <c r="AP139" s="62" t="s">
        <v>7</v>
      </c>
      <c r="AQ139" s="62" t="s">
        <v>7</v>
      </c>
      <c r="AR139" s="62" t="s">
        <v>7</v>
      </c>
      <c r="AS139" s="62" t="s">
        <v>7</v>
      </c>
      <c r="AT139" s="62" t="s">
        <v>7</v>
      </c>
      <c r="AU139" s="62" t="s">
        <v>7</v>
      </c>
      <c r="AV139" s="62" t="s">
        <v>7</v>
      </c>
      <c r="AW139" s="62" t="s">
        <v>7</v>
      </c>
      <c r="AX139" s="62" t="s">
        <v>7</v>
      </c>
      <c r="AY139" s="62" t="s">
        <v>7</v>
      </c>
      <c r="AZ139" s="62">
        <v>617</v>
      </c>
      <c r="BA139" s="62" t="s">
        <v>7</v>
      </c>
      <c r="BB139" s="62" t="s">
        <v>7</v>
      </c>
      <c r="BC139" s="62" t="s">
        <v>7</v>
      </c>
      <c r="BD139" s="62" t="s">
        <v>7</v>
      </c>
      <c r="BE139" s="62" t="s">
        <v>7</v>
      </c>
      <c r="BF139" s="62" t="s">
        <v>7</v>
      </c>
      <c r="BG139" s="62" t="s">
        <v>7</v>
      </c>
      <c r="BH139" s="62">
        <v>623.4</v>
      </c>
      <c r="BI139" s="62">
        <v>621.6</v>
      </c>
      <c r="BJ139" s="62" t="s">
        <v>7</v>
      </c>
      <c r="BK139" s="62" t="s">
        <v>7</v>
      </c>
      <c r="BL139" s="62" t="s">
        <v>7</v>
      </c>
      <c r="BM139" s="62" t="s">
        <v>7</v>
      </c>
      <c r="BN139" s="62" t="s">
        <v>7</v>
      </c>
      <c r="BO139" s="62" t="s">
        <v>7</v>
      </c>
      <c r="BP139" s="62" t="s">
        <v>7</v>
      </c>
      <c r="BQ139" s="62" t="s">
        <v>7</v>
      </c>
      <c r="BR139" s="62" t="s">
        <v>7</v>
      </c>
      <c r="BS139" s="62" t="s">
        <v>7</v>
      </c>
      <c r="BT139" s="62">
        <v>624.4</v>
      </c>
      <c r="BU139" s="62">
        <v>619.29999999999995</v>
      </c>
      <c r="BV139" s="62" t="s">
        <v>7</v>
      </c>
      <c r="BW139" s="62" t="s">
        <v>7</v>
      </c>
      <c r="BX139" s="62" t="s">
        <v>7</v>
      </c>
      <c r="BY139" s="62" t="s">
        <v>7</v>
      </c>
      <c r="BZ139" s="62">
        <v>622.5</v>
      </c>
      <c r="CA139" s="62" t="s">
        <v>7</v>
      </c>
      <c r="CB139" s="62" t="s">
        <v>7</v>
      </c>
      <c r="CC139" s="62" t="s">
        <v>7</v>
      </c>
      <c r="CD139" s="62" t="s">
        <v>7</v>
      </c>
      <c r="CE139" s="62" t="s">
        <v>7</v>
      </c>
      <c r="CF139" s="62" t="s">
        <v>7</v>
      </c>
      <c r="CG139" s="62">
        <v>626.4</v>
      </c>
      <c r="CH139" s="62">
        <v>624.6</v>
      </c>
      <c r="CI139" s="62" t="s">
        <v>7</v>
      </c>
      <c r="CJ139" s="62" t="s">
        <v>7</v>
      </c>
      <c r="CK139" s="62" t="s">
        <v>7</v>
      </c>
      <c r="CL139" s="62" t="s">
        <v>7</v>
      </c>
      <c r="CM139" s="62" t="s">
        <v>7</v>
      </c>
      <c r="CN139" s="62" t="s">
        <v>7</v>
      </c>
      <c r="CO139" s="62" t="s">
        <v>7</v>
      </c>
      <c r="CP139" s="62" t="s">
        <v>7</v>
      </c>
      <c r="CQ139" s="62" t="s">
        <v>7</v>
      </c>
      <c r="CR139" s="62" t="s">
        <v>7</v>
      </c>
      <c r="CS139" s="62" t="s">
        <v>7</v>
      </c>
      <c r="CT139" s="62" t="s">
        <v>7</v>
      </c>
      <c r="CU139" s="117"/>
      <c r="CV139" s="60" t="str">
        <f>IF(AD139="Athlete Name","",AD139)</f>
        <v>Elizabeth Probst</v>
      </c>
      <c r="CW139" s="46">
        <v>33</v>
      </c>
      <c r="CX139" s="88"/>
    </row>
    <row r="140" spans="2:102" x14ac:dyDescent="0.35">
      <c r="B140" s="71"/>
      <c r="C140" s="327"/>
      <c r="D140" s="47"/>
      <c r="E140" s="60"/>
      <c r="F140" s="45"/>
      <c r="G140" s="46"/>
      <c r="I140" s="61" t="str">
        <f>IF(SUM(AF140:AJ140)=0,"",SUM(AF140:AJ140))</f>
        <v/>
      </c>
      <c r="J140" s="108" t="s">
        <v>12</v>
      </c>
      <c r="K140" s="45" t="str">
        <f>IFERROR(LARGE((AL140:CT140),1),"")</f>
        <v/>
      </c>
      <c r="L140" s="1" t="str">
        <f>IFERROR(LARGE((AL140:CT140),2),"")</f>
        <v/>
      </c>
      <c r="M140" s="1" t="str">
        <f>IFERROR(LARGE((AL140:CT140),3),"")</f>
        <v/>
      </c>
      <c r="N140" s="1" t="str">
        <f>IFERROR(LARGE((AL140:CT140),4),"")</f>
        <v/>
      </c>
      <c r="O140" s="46" t="str">
        <f>IFERROR(LARGE((AL140:CT140),5),"")</f>
        <v/>
      </c>
      <c r="P140" s="1"/>
      <c r="Q140" s="56"/>
      <c r="R140" s="57"/>
      <c r="T140" s="5">
        <f t="shared" ref="T140" si="455">IF(U139="","",1)</f>
        <v>1</v>
      </c>
      <c r="U140" s="126">
        <f t="shared" ref="U140" si="456">IF(U139="","",1)</f>
        <v>1</v>
      </c>
      <c r="V140" s="6">
        <f t="shared" ref="V140" si="457">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117"/>
      <c r="CV140" s="60"/>
      <c r="CW140" s="46"/>
      <c r="CX140" s="88"/>
    </row>
    <row r="141" spans="2:102" s="39" customFormat="1" ht="8.5" customHeight="1" thickBot="1" x14ac:dyDescent="0.4">
      <c r="B141" s="102"/>
      <c r="C141" s="328"/>
      <c r="D141" s="107"/>
      <c r="E141" s="103"/>
      <c r="F141" s="115"/>
      <c r="G141" s="116"/>
      <c r="I141" s="95"/>
      <c r="K141" s="96"/>
      <c r="L141" s="93"/>
      <c r="M141" s="93"/>
      <c r="N141" s="93"/>
      <c r="O141" s="94"/>
      <c r="Q141" s="112"/>
      <c r="R141" s="113"/>
      <c r="T141" s="110">
        <f t="shared" ref="T141" si="458">IF(U139="","",1)</f>
        <v>1</v>
      </c>
      <c r="U141" s="93">
        <f t="shared" ref="U141" si="459">IF(U139="","",1)</f>
        <v>1</v>
      </c>
      <c r="V141" s="109">
        <f t="shared" ref="V141" si="460">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6"/>
      <c r="CU141" s="118"/>
      <c r="CV141" s="158"/>
      <c r="CW141" s="97"/>
      <c r="CX141" s="105"/>
    </row>
    <row r="142" spans="2:102" ht="8.5" customHeight="1" thickTop="1" x14ac:dyDescent="0.35">
      <c r="B142" s="71"/>
      <c r="C142" s="327"/>
      <c r="D142" s="47"/>
      <c r="E142" s="60"/>
      <c r="G142" s="46"/>
      <c r="I142" s="61"/>
      <c r="K142" s="45"/>
      <c r="L142" s="1"/>
      <c r="M142" s="1"/>
      <c r="N142" s="1"/>
      <c r="O142" s="46"/>
      <c r="P142" s="1"/>
      <c r="Q142" s="56"/>
      <c r="R142" s="57"/>
      <c r="T142" s="5">
        <f t="shared" ref="T142" si="461">IF(U143="","",1)</f>
        <v>1</v>
      </c>
      <c r="U142" s="1">
        <f t="shared" ref="U142" si="462">IF(U143="","",1)</f>
        <v>1</v>
      </c>
      <c r="V142" s="6">
        <f t="shared" ref="V142" si="463">IF(U143="","",1)</f>
        <v>1</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5"/>
      <c r="CU142" s="117"/>
      <c r="CV142" s="134"/>
      <c r="CW142" s="46"/>
      <c r="CX142" s="88"/>
    </row>
    <row r="143" spans="2:102" x14ac:dyDescent="0.35">
      <c r="B143" s="71"/>
      <c r="C143" s="327">
        <f>IF(AD143="Athlete Name","",AC143)</f>
        <v>32</v>
      </c>
      <c r="D143" s="47" t="str">
        <f t="shared" ref="D143" si="464">IF(AD143="Athlete Name","",AD143)</f>
        <v>Gracie Dinh</v>
      </c>
      <c r="E143" s="60"/>
      <c r="F143" s="1">
        <f>IF(COUNT(AL143:CT143)=0,"", COUNT(AL143:CT143))</f>
        <v>18</v>
      </c>
      <c r="G143" s="46">
        <f t="shared" ref="G143" si="465">_xlfn.IFS(F143="","",F143=1,1,F143=2,2,F143=3,3,F143=4,4,F143=5,5,F143&gt;5,5)</f>
        <v>5</v>
      </c>
      <c r="I143" s="61"/>
      <c r="J143" s="108" t="s">
        <v>7</v>
      </c>
      <c r="K143" s="45">
        <f>IFERROR(LARGE((AL143:CT143),1),"")</f>
        <v>628</v>
      </c>
      <c r="L143" s="1">
        <f>IFERROR(LARGE((AL143:CT143),2),"")</f>
        <v>626.9</v>
      </c>
      <c r="M143" s="1">
        <f>IFERROR(LARGE((AL143:CT143),3),"")</f>
        <v>626.6</v>
      </c>
      <c r="N143" s="1">
        <f>IFERROR(LARGE((AL143:CT143),4),"")</f>
        <v>625.9</v>
      </c>
      <c r="O143" s="46">
        <f>IFERROR(LARGE((AL143:CT143),5),"")</f>
        <v>624.79999999999995</v>
      </c>
      <c r="P143" s="1"/>
      <c r="Q143" s="56">
        <f t="shared" ref="Q143" si="466">IFERROR(AVERAGEIF(K143:O143,"&gt;0"),"")</f>
        <v>626.43999999999994</v>
      </c>
      <c r="R143" s="57" t="str">
        <f t="shared" ref="R143" si="467">IF(SUM(AF144:AJ144,K144:O144)=0,"",SUM(AF144:AJ144,K144:O144))</f>
        <v/>
      </c>
      <c r="T143" s="5">
        <f t="shared" ref="T143" si="468">IF(U143="","",1)</f>
        <v>1</v>
      </c>
      <c r="U143" s="4">
        <f t="shared" ref="U143" si="469">IF(SUM(Q143:R143)=0,"",SUM(Q143:R143))</f>
        <v>626.43999999999994</v>
      </c>
      <c r="V143" s="6">
        <f t="shared" ref="V143" si="470">IF(U143="","",1)</f>
        <v>1</v>
      </c>
      <c r="X143" s="60" t="str">
        <f t="shared" ref="X143" si="471">IF(AD143="Athlete Name","",AD143)</f>
        <v>Gracie Dinh</v>
      </c>
      <c r="Y143" s="46"/>
      <c r="Z143" s="76"/>
      <c r="AB143" s="82"/>
      <c r="AC143" s="45">
        <v>32</v>
      </c>
      <c r="AD143" s="60" t="s">
        <v>205</v>
      </c>
      <c r="AF143" s="45"/>
      <c r="AG143" s="1"/>
      <c r="AH143" s="1"/>
      <c r="AI143" s="1"/>
      <c r="AJ143" s="46"/>
      <c r="AK143" s="108"/>
      <c r="AL143" s="62" t="s">
        <v>7</v>
      </c>
      <c r="AM143" s="62">
        <v>618.6</v>
      </c>
      <c r="AN143" s="62">
        <v>623.1</v>
      </c>
      <c r="AO143" s="62">
        <v>624.79999999999995</v>
      </c>
      <c r="AP143" s="62">
        <v>623.1</v>
      </c>
      <c r="AQ143" s="62">
        <v>616.1</v>
      </c>
      <c r="AR143" s="62">
        <v>613.4</v>
      </c>
      <c r="AS143" s="62" t="s">
        <v>7</v>
      </c>
      <c r="AT143" s="62" t="s">
        <v>7</v>
      </c>
      <c r="AU143" s="62" t="s">
        <v>7</v>
      </c>
      <c r="AV143" s="62" t="s">
        <v>7</v>
      </c>
      <c r="AW143" s="62" t="s">
        <v>7</v>
      </c>
      <c r="AX143" s="62" t="s">
        <v>7</v>
      </c>
      <c r="AY143" s="62" t="s">
        <v>7</v>
      </c>
      <c r="AZ143" s="62">
        <v>622.79999999999995</v>
      </c>
      <c r="BA143" s="62" t="s">
        <v>7</v>
      </c>
      <c r="BB143" s="62" t="s">
        <v>7</v>
      </c>
      <c r="BC143" s="62" t="s">
        <v>7</v>
      </c>
      <c r="BD143" s="62" t="s">
        <v>7</v>
      </c>
      <c r="BE143" s="62" t="s">
        <v>7</v>
      </c>
      <c r="BF143" s="62" t="s">
        <v>7</v>
      </c>
      <c r="BG143" s="62" t="s">
        <v>7</v>
      </c>
      <c r="BH143" s="62">
        <v>619.79999999999995</v>
      </c>
      <c r="BI143" s="62">
        <v>621.1</v>
      </c>
      <c r="BJ143" s="62" t="s">
        <v>7</v>
      </c>
      <c r="BK143" s="62" t="s">
        <v>7</v>
      </c>
      <c r="BL143" s="62" t="s">
        <v>7</v>
      </c>
      <c r="BM143" s="62" t="s">
        <v>7</v>
      </c>
      <c r="BN143" s="62" t="s">
        <v>7</v>
      </c>
      <c r="BO143" s="62" t="s">
        <v>7</v>
      </c>
      <c r="BP143" s="62">
        <v>624.5</v>
      </c>
      <c r="BQ143" s="62" t="s">
        <v>7</v>
      </c>
      <c r="BR143" s="62" t="s">
        <v>7</v>
      </c>
      <c r="BS143" s="62" t="s">
        <v>7</v>
      </c>
      <c r="BT143" s="62">
        <v>626.6</v>
      </c>
      <c r="BU143" s="62">
        <v>625.9</v>
      </c>
      <c r="BV143" s="62">
        <v>623.6</v>
      </c>
      <c r="BW143" s="62">
        <v>628</v>
      </c>
      <c r="BX143" s="62" t="s">
        <v>7</v>
      </c>
      <c r="BY143" s="62" t="s">
        <v>7</v>
      </c>
      <c r="BZ143" s="62" t="s">
        <v>7</v>
      </c>
      <c r="CA143" s="62" t="s">
        <v>7</v>
      </c>
      <c r="CB143" s="62">
        <v>620.20000000000005</v>
      </c>
      <c r="CC143" s="62" t="s">
        <v>7</v>
      </c>
      <c r="CD143" s="62" t="s">
        <v>7</v>
      </c>
      <c r="CE143" s="62" t="s">
        <v>7</v>
      </c>
      <c r="CF143" s="62" t="s">
        <v>7</v>
      </c>
      <c r="CG143" s="62">
        <v>624.4</v>
      </c>
      <c r="CH143" s="62">
        <v>626.9</v>
      </c>
      <c r="CI143" s="62" t="s">
        <v>7</v>
      </c>
      <c r="CJ143" s="62" t="s">
        <v>7</v>
      </c>
      <c r="CK143" s="62" t="s">
        <v>7</v>
      </c>
      <c r="CL143" s="62" t="s">
        <v>7</v>
      </c>
      <c r="CM143" s="62">
        <v>624.20000000000005</v>
      </c>
      <c r="CN143" s="62" t="s">
        <v>7</v>
      </c>
      <c r="CO143" s="62" t="s">
        <v>7</v>
      </c>
      <c r="CP143" s="62" t="s">
        <v>7</v>
      </c>
      <c r="CQ143" s="62" t="s">
        <v>7</v>
      </c>
      <c r="CR143" s="62" t="s">
        <v>7</v>
      </c>
      <c r="CS143" s="62" t="s">
        <v>7</v>
      </c>
      <c r="CT143" s="62" t="s">
        <v>7</v>
      </c>
      <c r="CU143" s="117"/>
      <c r="CV143" s="60" t="str">
        <f>IF(AD143="Athlete Name","",AD143)</f>
        <v>Gracie Dinh</v>
      </c>
      <c r="CW143" s="46">
        <v>34</v>
      </c>
      <c r="CX143" s="88"/>
    </row>
    <row r="144" spans="2:102" x14ac:dyDescent="0.35">
      <c r="B144" s="71"/>
      <c r="C144" s="327"/>
      <c r="D144" s="47"/>
      <c r="E144" s="60"/>
      <c r="G144" s="46"/>
      <c r="I144" s="61" t="str">
        <f>IF(SUM(AF144:AJ144)=0,"",SUM(AF144:AJ144))</f>
        <v/>
      </c>
      <c r="J144" s="108" t="s">
        <v>12</v>
      </c>
      <c r="K144" s="45" t="str">
        <f>IFERROR(LARGE((AL144:CT144),1),"")</f>
        <v/>
      </c>
      <c r="L144" s="1" t="str">
        <f>IFERROR(LARGE((AL144:CT144),2),"")</f>
        <v/>
      </c>
      <c r="M144" s="1" t="str">
        <f>IFERROR(LARGE((AL144:CT144),3),"")</f>
        <v/>
      </c>
      <c r="N144" s="1" t="str">
        <f>IFERROR(LARGE((AL144:CT144),4),"")</f>
        <v/>
      </c>
      <c r="O144" s="46" t="str">
        <f>IFERROR(LARGE((AL144:CT144),5),"")</f>
        <v/>
      </c>
      <c r="P144" s="1"/>
      <c r="Q144" s="56"/>
      <c r="R144" s="57"/>
      <c r="T144" s="5">
        <f t="shared" ref="T144" si="472">IF(U143="","",1)</f>
        <v>1</v>
      </c>
      <c r="U144" s="126">
        <f t="shared" ref="U144" si="473">IF(U143="","",1)</f>
        <v>1</v>
      </c>
      <c r="V144" s="6">
        <f t="shared" ref="V144" si="474">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117"/>
      <c r="CV144" s="60"/>
      <c r="CW144" s="46"/>
      <c r="CX144" s="88"/>
    </row>
    <row r="145" spans="2:102" s="39" customFormat="1" ht="8.5" customHeight="1" thickBot="1" x14ac:dyDescent="0.4">
      <c r="B145" s="102"/>
      <c r="C145" s="328"/>
      <c r="D145" s="107"/>
      <c r="E145" s="103"/>
      <c r="F145" s="115"/>
      <c r="G145" s="116"/>
      <c r="I145" s="95"/>
      <c r="K145" s="96"/>
      <c r="L145" s="93"/>
      <c r="M145" s="93"/>
      <c r="N145" s="93"/>
      <c r="O145" s="94"/>
      <c r="Q145" s="112"/>
      <c r="R145" s="113"/>
      <c r="T145" s="110">
        <f t="shared" ref="T145" si="475">IF(U143="","",1)</f>
        <v>1</v>
      </c>
      <c r="U145" s="93">
        <f t="shared" ref="U145" si="476">IF(U143="","",1)</f>
        <v>1</v>
      </c>
      <c r="V145" s="109">
        <f t="shared" ref="V145" si="477">IF(U143="","",1)</f>
        <v>1</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2"/>
      <c r="CU145" s="118"/>
      <c r="CV145" s="146"/>
      <c r="CW145" s="97"/>
      <c r="CX145" s="105"/>
    </row>
    <row r="146" spans="2:102" ht="8.5" customHeight="1" thickTop="1" x14ac:dyDescent="0.35">
      <c r="B146" s="71"/>
      <c r="C146" s="327"/>
      <c r="D146" s="47"/>
      <c r="E146" s="60"/>
      <c r="G146" s="46"/>
      <c r="I146" s="61"/>
      <c r="K146" s="45"/>
      <c r="L146" s="1"/>
      <c r="M146" s="1"/>
      <c r="N146" s="1"/>
      <c r="O146" s="46"/>
      <c r="P146" s="1"/>
      <c r="Q146" s="56"/>
      <c r="R146" s="57"/>
      <c r="T146" s="5">
        <f t="shared" ref="T146" si="478">IF(U147="","",1)</f>
        <v>1</v>
      </c>
      <c r="U146" s="1">
        <f t="shared" ref="U146" si="479">IF(U147="","",1)</f>
        <v>1</v>
      </c>
      <c r="V146" s="6">
        <f t="shared" ref="V146" si="480">IF(U147="","",1)</f>
        <v>1</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2"/>
      <c r="CU146" s="117"/>
      <c r="CV146" s="149"/>
      <c r="CW146" s="46"/>
      <c r="CX146" s="88"/>
    </row>
    <row r="147" spans="2:102" x14ac:dyDescent="0.35">
      <c r="B147" s="71"/>
      <c r="C147" s="327">
        <f>IF(AD147="Athlete Name","",AC147)</f>
        <v>33</v>
      </c>
      <c r="D147" s="47" t="str">
        <f t="shared" ref="D147" si="481">IF(AD147="Athlete Name","",AD147)</f>
        <v>Megan Torrence</v>
      </c>
      <c r="E147" s="60"/>
      <c r="F147" s="1">
        <f>IF(COUNT(AL147:CT147)=0,"", COUNT(AL147:CT147))</f>
        <v>7</v>
      </c>
      <c r="G147" s="46">
        <f t="shared" ref="G147" si="482">_xlfn.IFS(F147="","",F147=1,1,F147=2,2,F147=3,3,F147=4,4,F147=5,5,F147&gt;5,5)</f>
        <v>5</v>
      </c>
      <c r="I147" s="61"/>
      <c r="J147" s="108" t="s">
        <v>7</v>
      </c>
      <c r="K147" s="45">
        <f>IFERROR(LARGE((AL147:CT147),1),"")</f>
        <v>627.6</v>
      </c>
      <c r="L147" s="1">
        <f>IFERROR(LARGE((AL147:CT147),2),"")</f>
        <v>623.70000000000005</v>
      </c>
      <c r="M147" s="1">
        <f>IFERROR(LARGE((AL147:CT147),3),"")</f>
        <v>623</v>
      </c>
      <c r="N147" s="1">
        <f>IFERROR(LARGE((AL147:CT147),4),"")</f>
        <v>622.79999999999995</v>
      </c>
      <c r="O147" s="46">
        <f>IFERROR(LARGE((AL147:CT147),5),"")</f>
        <v>620.79999999999995</v>
      </c>
      <c r="P147" s="1"/>
      <c r="Q147" s="56">
        <f t="shared" ref="Q147" si="483">IFERROR(AVERAGEIF(K147:O147,"&gt;0"),"")</f>
        <v>623.58000000000015</v>
      </c>
      <c r="R147" s="57" t="str">
        <f t="shared" ref="R147" si="484">IF(SUM(AF148:AJ148,K148:O148)=0,"",SUM(AF148:AJ148,K148:O148))</f>
        <v/>
      </c>
      <c r="T147" s="5">
        <f t="shared" ref="T147" si="485">IF(U147="","",1)</f>
        <v>1</v>
      </c>
      <c r="U147" s="4">
        <f t="shared" ref="U147" si="486">IF(SUM(Q147:R147)=0,"",SUM(Q147:R147))</f>
        <v>623.58000000000015</v>
      </c>
      <c r="V147" s="6">
        <f t="shared" ref="V147" si="487">IF(U147="","",1)</f>
        <v>1</v>
      </c>
      <c r="X147" s="60" t="str">
        <f t="shared" ref="X147" si="488">IF(AD147="Athlete Name","",AD147)</f>
        <v>Megan Torrence</v>
      </c>
      <c r="Y147" s="46"/>
      <c r="Z147" s="76"/>
      <c r="AB147" s="82"/>
      <c r="AC147" s="45">
        <v>33</v>
      </c>
      <c r="AD147" s="60" t="s">
        <v>216</v>
      </c>
      <c r="AF147" s="45"/>
      <c r="AG147" s="1"/>
      <c r="AH147" s="1"/>
      <c r="AI147" s="1"/>
      <c r="AJ147" s="46"/>
      <c r="AK147" s="108"/>
      <c r="AL147" s="62" t="s">
        <v>7</v>
      </c>
      <c r="AM147" s="62">
        <v>627.6</v>
      </c>
      <c r="AN147" s="62">
        <v>622.79999999999995</v>
      </c>
      <c r="AO147" s="62">
        <v>619.79999999999995</v>
      </c>
      <c r="AP147" s="62" t="s">
        <v>7</v>
      </c>
      <c r="AQ147" s="62" t="s">
        <v>7</v>
      </c>
      <c r="AR147" s="62" t="s">
        <v>7</v>
      </c>
      <c r="AS147" s="62" t="s">
        <v>7</v>
      </c>
      <c r="AT147" s="62" t="s">
        <v>7</v>
      </c>
      <c r="AU147" s="62" t="s">
        <v>7</v>
      </c>
      <c r="AV147" s="62" t="s">
        <v>7</v>
      </c>
      <c r="AW147" s="62" t="s">
        <v>7</v>
      </c>
      <c r="AX147" s="62" t="s">
        <v>7</v>
      </c>
      <c r="AY147" s="62" t="s">
        <v>7</v>
      </c>
      <c r="AZ147" s="62">
        <v>623.70000000000005</v>
      </c>
      <c r="BA147" s="62" t="s">
        <v>7</v>
      </c>
      <c r="BB147" s="62" t="s">
        <v>7</v>
      </c>
      <c r="BC147" s="62" t="s">
        <v>7</v>
      </c>
      <c r="BD147" s="62" t="s">
        <v>7</v>
      </c>
      <c r="BE147" s="62" t="s">
        <v>7</v>
      </c>
      <c r="BF147" s="62" t="s">
        <v>7</v>
      </c>
      <c r="BG147" s="62" t="s">
        <v>7</v>
      </c>
      <c r="BH147" s="62">
        <v>620.4</v>
      </c>
      <c r="BI147" s="62">
        <v>623</v>
      </c>
      <c r="BJ147" s="62" t="s">
        <v>7</v>
      </c>
      <c r="BK147" s="62" t="s">
        <v>7</v>
      </c>
      <c r="BL147" s="62" t="s">
        <v>7</v>
      </c>
      <c r="BM147" s="62" t="s">
        <v>7</v>
      </c>
      <c r="BN147" s="62" t="s">
        <v>7</v>
      </c>
      <c r="BO147" s="62" t="s">
        <v>7</v>
      </c>
      <c r="BP147" s="62">
        <v>620.79999999999995</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117"/>
      <c r="CV147" s="60" t="str">
        <f>IF(AD147="Athlete Name","",AD147)</f>
        <v>Megan Torrence</v>
      </c>
      <c r="CW147" s="46">
        <v>35</v>
      </c>
      <c r="CX147" s="88"/>
    </row>
    <row r="148" spans="2:102" x14ac:dyDescent="0.35">
      <c r="B148" s="71"/>
      <c r="C148" s="327"/>
      <c r="D148" s="47"/>
      <c r="E148" s="60"/>
      <c r="G148" s="46"/>
      <c r="I148" s="61" t="str">
        <f>IF(SUM(AF148:AJ148)=0,"",SUM(AF148:AJ148))</f>
        <v/>
      </c>
      <c r="J148" s="108" t="s">
        <v>12</v>
      </c>
      <c r="K148" s="45" t="str">
        <f>IFERROR(LARGE((AL148:CT148),1),"")</f>
        <v/>
      </c>
      <c r="L148" s="1" t="str">
        <f>IFERROR(LARGE((AL148:CT148),2),"")</f>
        <v/>
      </c>
      <c r="M148" s="1" t="str">
        <f>IFERROR(LARGE((AL148:CT148),3),"")</f>
        <v/>
      </c>
      <c r="N148" s="1" t="str">
        <f>IFERROR(LARGE((AL148:CT148),4),"")</f>
        <v/>
      </c>
      <c r="O148" s="46" t="str">
        <f>IFERROR(LARGE((AL148:CT148),5),"")</f>
        <v/>
      </c>
      <c r="P148" s="1"/>
      <c r="Q148" s="56"/>
      <c r="R148" s="57"/>
      <c r="T148" s="5">
        <f t="shared" ref="T148" si="489">IF(U147="","",1)</f>
        <v>1</v>
      </c>
      <c r="U148" s="126">
        <f t="shared" ref="U148" si="490">IF(U147="","",1)</f>
        <v>1</v>
      </c>
      <c r="V148" s="6">
        <f t="shared" ref="V148" si="491">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117"/>
      <c r="CV148" s="60"/>
      <c r="CW148" s="46"/>
      <c r="CX148" s="88"/>
    </row>
    <row r="149" spans="2:102" s="39" customFormat="1" ht="8.5" customHeight="1" thickBot="1" x14ac:dyDescent="0.4">
      <c r="B149" s="102"/>
      <c r="C149" s="328"/>
      <c r="D149" s="107"/>
      <c r="E149" s="103"/>
      <c r="F149" s="115"/>
      <c r="G149" s="116"/>
      <c r="I149" s="95"/>
      <c r="K149" s="96"/>
      <c r="L149" s="93"/>
      <c r="M149" s="93"/>
      <c r="N149" s="93"/>
      <c r="O149" s="94"/>
      <c r="Q149" s="112"/>
      <c r="R149" s="113"/>
      <c r="T149" s="110">
        <f t="shared" ref="T149" si="492">IF(U147="","",1)</f>
        <v>1</v>
      </c>
      <c r="U149" s="93">
        <f t="shared" ref="U149" si="493">IF(U147="","",1)</f>
        <v>1</v>
      </c>
      <c r="V149" s="109">
        <f t="shared" ref="V149" si="494">IF(U147="","",1)</f>
        <v>1</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6"/>
      <c r="CU149" s="118"/>
      <c r="CV149" s="158"/>
      <c r="CW149" s="97"/>
      <c r="CX149" s="105"/>
    </row>
    <row r="150" spans="2:102" ht="8.5" customHeight="1" thickTop="1" x14ac:dyDescent="0.35">
      <c r="B150" s="71"/>
      <c r="C150" s="327"/>
      <c r="D150" s="47"/>
      <c r="E150" s="60"/>
      <c r="G150" s="46"/>
      <c r="I150" s="61"/>
      <c r="K150" s="45"/>
      <c r="L150" s="1"/>
      <c r="M150" s="1"/>
      <c r="N150" s="1"/>
      <c r="O150" s="46"/>
      <c r="P150" s="1"/>
      <c r="Q150" s="56"/>
      <c r="R150" s="57"/>
      <c r="T150" s="5">
        <f t="shared" ref="T150" si="495">IF(U151="","",1)</f>
        <v>1</v>
      </c>
      <c r="U150" s="1">
        <f t="shared" ref="U150" si="496">IF(U151="","",1)</f>
        <v>1</v>
      </c>
      <c r="V150" s="6">
        <f t="shared" ref="V150" si="497">IF(U151="","",1)</f>
        <v>1</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5"/>
      <c r="CU150" s="117"/>
      <c r="CV150" s="134"/>
      <c r="CW150" s="46"/>
      <c r="CX150" s="88"/>
    </row>
    <row r="151" spans="2:102" x14ac:dyDescent="0.35">
      <c r="B151" s="71"/>
      <c r="C151" s="327">
        <f>IF(AD151="Athlete Name","",AC151)</f>
        <v>34</v>
      </c>
      <c r="D151" s="47" t="str">
        <f t="shared" ref="D151" si="498">IF(AD151="Athlete Name","",AD151)</f>
        <v>Aether Henry</v>
      </c>
      <c r="E151" s="60"/>
      <c r="F151" s="1">
        <f>IF(COUNT(AL151:CT151)=0,"", COUNT(AL151:CT151))</f>
        <v>12</v>
      </c>
      <c r="G151" s="46">
        <f t="shared" ref="G151" si="499">_xlfn.IFS(F151="","",F151=1,1,F151=2,2,F151=3,3,F151=4,4,F151=5,5,F151&gt;5,5)</f>
        <v>5</v>
      </c>
      <c r="I151" s="61"/>
      <c r="J151" s="108" t="s">
        <v>7</v>
      </c>
      <c r="K151" s="45">
        <f>IFERROR(LARGE((AL151:CT151),1),"")</f>
        <v>627.1</v>
      </c>
      <c r="L151" s="1">
        <f>IFERROR(LARGE((AL151:CT151),2),"")</f>
        <v>626.1</v>
      </c>
      <c r="M151" s="1">
        <f>IFERROR(LARGE((AL151:CT151),3),"")</f>
        <v>625.9</v>
      </c>
      <c r="N151" s="1">
        <f>IFERROR(LARGE((AL151:CT151),4),"")</f>
        <v>625.20000000000005</v>
      </c>
      <c r="O151" s="46">
        <f>IFERROR(LARGE((AL151:CT151),5),"")</f>
        <v>624.29999999999995</v>
      </c>
      <c r="P151" s="1"/>
      <c r="Q151" s="56">
        <f t="shared" ref="Q151" si="500">IFERROR(AVERAGEIF(K151:O151,"&gt;0"),"")</f>
        <v>625.72</v>
      </c>
      <c r="R151" s="57" t="str">
        <f t="shared" ref="R151" si="501">IF(SUM(AF152:AJ152,K152:O152)=0,"",SUM(AF152:AJ152,K152:O152))</f>
        <v/>
      </c>
      <c r="T151" s="5">
        <f t="shared" ref="T151" si="502">IF(U151="","",1)</f>
        <v>1</v>
      </c>
      <c r="U151" s="4">
        <f t="shared" ref="U151" si="503">IF(SUM(Q151:R151)=0,"",SUM(Q151:R151))</f>
        <v>625.72</v>
      </c>
      <c r="V151" s="6">
        <f t="shared" ref="V151" si="504">IF(U151="","",1)</f>
        <v>1</v>
      </c>
      <c r="X151" s="60" t="str">
        <f t="shared" ref="X151" si="505">IF(AD151="Athlete Name","",AD151)</f>
        <v>Aether Henry</v>
      </c>
      <c r="Y151" s="46"/>
      <c r="Z151" s="76"/>
      <c r="AB151" s="82"/>
      <c r="AC151" s="45">
        <v>34</v>
      </c>
      <c r="AD151" s="60" t="s">
        <v>283</v>
      </c>
      <c r="AF151" s="45"/>
      <c r="AG151" s="1"/>
      <c r="AH151" s="1"/>
      <c r="AI151" s="1"/>
      <c r="AJ151" s="46"/>
      <c r="AK151" s="108"/>
      <c r="AL151" s="62" t="s">
        <v>7</v>
      </c>
      <c r="AM151" s="62">
        <v>623.1</v>
      </c>
      <c r="AN151" s="62">
        <v>626.1</v>
      </c>
      <c r="AO151" s="62">
        <v>625.9</v>
      </c>
      <c r="AP151" s="62" t="s">
        <v>7</v>
      </c>
      <c r="AQ151" s="62" t="s">
        <v>7</v>
      </c>
      <c r="AR151" s="62" t="s">
        <v>7</v>
      </c>
      <c r="AS151" s="62" t="s">
        <v>7</v>
      </c>
      <c r="AT151" s="62" t="s">
        <v>7</v>
      </c>
      <c r="AU151" s="62" t="s">
        <v>7</v>
      </c>
      <c r="AV151" s="62" t="s">
        <v>7</v>
      </c>
      <c r="AW151" s="62" t="s">
        <v>7</v>
      </c>
      <c r="AX151" s="62">
        <v>625.20000000000005</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v>623.29999999999995</v>
      </c>
      <c r="BS151" s="62">
        <v>622.9</v>
      </c>
      <c r="BT151" s="62">
        <v>627.1</v>
      </c>
      <c r="BU151" s="62">
        <v>624.29999999999995</v>
      </c>
      <c r="BV151" s="62" t="s">
        <v>7</v>
      </c>
      <c r="BW151" s="62" t="s">
        <v>7</v>
      </c>
      <c r="BX151" s="62">
        <v>617.1</v>
      </c>
      <c r="BY151" s="62">
        <v>602</v>
      </c>
      <c r="BZ151" s="62" t="s">
        <v>7</v>
      </c>
      <c r="CA151" s="62" t="s">
        <v>7</v>
      </c>
      <c r="CB151" s="62" t="s">
        <v>7</v>
      </c>
      <c r="CC151" s="62" t="s">
        <v>7</v>
      </c>
      <c r="CD151" s="62" t="s">
        <v>7</v>
      </c>
      <c r="CE151" s="62" t="s">
        <v>7</v>
      </c>
      <c r="CF151" s="62" t="s">
        <v>7</v>
      </c>
      <c r="CG151" s="62">
        <v>612.9</v>
      </c>
      <c r="CH151" s="62">
        <v>614</v>
      </c>
      <c r="CI151" s="62" t="s">
        <v>7</v>
      </c>
      <c r="CJ151" s="62" t="s">
        <v>7</v>
      </c>
      <c r="CK151" s="62" t="s">
        <v>7</v>
      </c>
      <c r="CL151" s="62" t="s">
        <v>7</v>
      </c>
      <c r="CM151" s="62" t="s">
        <v>7</v>
      </c>
      <c r="CN151" s="62" t="s">
        <v>7</v>
      </c>
      <c r="CO151" s="62" t="s">
        <v>7</v>
      </c>
      <c r="CP151" s="62" t="s">
        <v>7</v>
      </c>
      <c r="CQ151" s="62" t="s">
        <v>7</v>
      </c>
      <c r="CR151" s="62" t="s">
        <v>7</v>
      </c>
      <c r="CS151" s="62" t="s">
        <v>7</v>
      </c>
      <c r="CT151" s="62" t="s">
        <v>7</v>
      </c>
      <c r="CU151" s="117"/>
      <c r="CV151" s="60" t="str">
        <f>IF(AD151="Athlete Name","",AD151)</f>
        <v>Aether Henry</v>
      </c>
      <c r="CW151" s="46">
        <v>36</v>
      </c>
      <c r="CX151" s="88"/>
    </row>
    <row r="152" spans="2:102" x14ac:dyDescent="0.35">
      <c r="B152" s="71"/>
      <c r="C152" s="327"/>
      <c r="D152" s="47"/>
      <c r="E152" s="60"/>
      <c r="G152" s="46"/>
      <c r="I152" s="61" t="str">
        <f>IF(SUM(AF152:AJ152)=0,"",SUM(AF152:AJ152))</f>
        <v/>
      </c>
      <c r="J152" s="108" t="s">
        <v>12</v>
      </c>
      <c r="K152" s="45" t="str">
        <f>IFERROR(LARGE((AL152:CT152),1),"")</f>
        <v/>
      </c>
      <c r="L152" s="1" t="str">
        <f>IFERROR(LARGE((AL152:CT152),2),"")</f>
        <v/>
      </c>
      <c r="M152" s="1" t="str">
        <f>IFERROR(LARGE((AL152:CT152),3),"")</f>
        <v/>
      </c>
      <c r="N152" s="1" t="str">
        <f>IFERROR(LARGE((AL152:CT152),4),"")</f>
        <v/>
      </c>
      <c r="O152" s="46" t="str">
        <f>IFERROR(LARGE((AL152:CT152),5),"")</f>
        <v/>
      </c>
      <c r="P152" s="1"/>
      <c r="Q152" s="56"/>
      <c r="R152" s="57"/>
      <c r="T152" s="5">
        <f t="shared" ref="T152" si="506">IF(U151="","",1)</f>
        <v>1</v>
      </c>
      <c r="U152" s="126">
        <f t="shared" ref="U152" si="507">IF(U151="","",1)</f>
        <v>1</v>
      </c>
      <c r="V152" s="6">
        <f t="shared" ref="V152" si="508">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117"/>
      <c r="CV152" s="60"/>
      <c r="CW152" s="46"/>
      <c r="CX152" s="88"/>
    </row>
    <row r="153" spans="2:102" s="39" customFormat="1" ht="8.5" customHeight="1" thickBot="1" x14ac:dyDescent="0.4">
      <c r="B153" s="102"/>
      <c r="C153" s="328"/>
      <c r="D153" s="107"/>
      <c r="E153" s="103"/>
      <c r="F153" s="115"/>
      <c r="G153" s="116"/>
      <c r="I153" s="95"/>
      <c r="K153" s="96"/>
      <c r="L153" s="93"/>
      <c r="M153" s="93"/>
      <c r="N153" s="93"/>
      <c r="O153" s="94"/>
      <c r="Q153" s="112"/>
      <c r="R153" s="113"/>
      <c r="T153" s="110">
        <f t="shared" ref="T153" si="509">IF(U151="","",1)</f>
        <v>1</v>
      </c>
      <c r="U153" s="93">
        <f t="shared" ref="U153" si="510">IF(U151="","",1)</f>
        <v>1</v>
      </c>
      <c r="V153" s="109">
        <f t="shared" ref="V153" si="511">IF(U151="","",1)</f>
        <v>1</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2"/>
      <c r="CU153" s="118"/>
      <c r="CV153" s="146"/>
      <c r="CW153" s="97"/>
      <c r="CX153" s="105"/>
    </row>
    <row r="154" spans="2:102" ht="8.5" customHeight="1" thickTop="1" x14ac:dyDescent="0.35">
      <c r="B154" s="71"/>
      <c r="C154" s="327"/>
      <c r="D154" s="47"/>
      <c r="E154" s="60"/>
      <c r="G154" s="46"/>
      <c r="I154" s="61"/>
      <c r="K154" s="45"/>
      <c r="L154" s="1"/>
      <c r="M154" s="1"/>
      <c r="N154" s="1"/>
      <c r="O154" s="46"/>
      <c r="P154" s="1"/>
      <c r="Q154" s="56"/>
      <c r="R154" s="57"/>
      <c r="T154" s="5">
        <f t="shared" ref="T154" si="512">IF(U155="","",1)</f>
        <v>1</v>
      </c>
      <c r="U154" s="1">
        <f t="shared" ref="U154" si="513">IF(U155="","",1)</f>
        <v>1</v>
      </c>
      <c r="V154" s="6">
        <f t="shared" ref="V154" si="514">IF(U155="","",1)</f>
        <v>1</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2"/>
      <c r="CU154" s="117"/>
      <c r="CV154" s="149"/>
      <c r="CW154" s="46"/>
      <c r="CX154" s="88"/>
    </row>
    <row r="155" spans="2:102" x14ac:dyDescent="0.35">
      <c r="B155" s="71"/>
      <c r="C155" s="327">
        <f>IF(AD155="Athlete Name","",AC155)</f>
        <v>35</v>
      </c>
      <c r="D155" s="47" t="str">
        <f t="shared" ref="D155" si="515">IF(AD155="Athlete Name","",AD155)</f>
        <v>Rachael Charles</v>
      </c>
      <c r="E155" s="60"/>
      <c r="F155" s="1">
        <f>IF(COUNT(AL155:CT155)=0,"", COUNT(AL155:CT155))</f>
        <v>10</v>
      </c>
      <c r="G155" s="46">
        <f t="shared" ref="G155" si="516">_xlfn.IFS(F155="","",F155=1,1,F155=2,2,F155=3,3,F155=4,4,F155=5,5,F155&gt;5,5)</f>
        <v>5</v>
      </c>
      <c r="I155" s="61"/>
      <c r="J155" s="108" t="s">
        <v>7</v>
      </c>
      <c r="K155" s="45">
        <f>IFERROR(LARGE((AL155:CT155),1),"")</f>
        <v>629.29999999999995</v>
      </c>
      <c r="L155" s="1">
        <f>IFERROR(LARGE((AL155:CT155),2),"")</f>
        <v>628.29999999999995</v>
      </c>
      <c r="M155" s="1">
        <f>IFERROR(LARGE((AL155:CT155),3),"")</f>
        <v>626.29999999999995</v>
      </c>
      <c r="N155" s="1">
        <f>IFERROR(LARGE((AL155:CT155),4),"")</f>
        <v>625.6</v>
      </c>
      <c r="O155" s="46">
        <f>IFERROR(LARGE((AL155:CT155),5),"")</f>
        <v>625.29999999999995</v>
      </c>
      <c r="P155" s="1"/>
      <c r="Q155" s="56">
        <f t="shared" ref="Q155" si="517">IFERROR(AVERAGEIF(K155:O155,"&gt;0"),"")</f>
        <v>626.96</v>
      </c>
      <c r="R155" s="57" t="str">
        <f t="shared" ref="R155" si="518">IF(SUM(AF156:AJ156,K156:O156)=0,"",SUM(AF156:AJ156,K156:O156))</f>
        <v/>
      </c>
      <c r="T155" s="5">
        <f t="shared" ref="T155" si="519">IF(U155="","",1)</f>
        <v>1</v>
      </c>
      <c r="U155" s="4">
        <f t="shared" ref="U155" si="520">IF(SUM(Q155:R155)=0,"",SUM(Q155:R155))</f>
        <v>626.96</v>
      </c>
      <c r="V155" s="6">
        <f t="shared" ref="V155" si="521">IF(U155="","",1)</f>
        <v>1</v>
      </c>
      <c r="X155" s="60" t="str">
        <f t="shared" ref="X155" si="522">IF(AD155="Athlete Name","",AD155)</f>
        <v>Rachael Charles</v>
      </c>
      <c r="Y155" s="46"/>
      <c r="Z155" s="76"/>
      <c r="AB155" s="82"/>
      <c r="AC155" s="45">
        <v>35</v>
      </c>
      <c r="AD155" s="60" t="s">
        <v>284</v>
      </c>
      <c r="AF155" s="45"/>
      <c r="AG155" s="1"/>
      <c r="AH155" s="1"/>
      <c r="AI155" s="1"/>
      <c r="AJ155" s="46"/>
      <c r="AK155" s="108"/>
      <c r="AL155" s="62" t="s">
        <v>7</v>
      </c>
      <c r="AM155" s="62" t="s">
        <v>7</v>
      </c>
      <c r="AN155" s="62">
        <v>625.1</v>
      </c>
      <c r="AO155" s="62">
        <v>615.6</v>
      </c>
      <c r="AP155" s="62" t="s">
        <v>7</v>
      </c>
      <c r="AQ155" s="62" t="s">
        <v>7</v>
      </c>
      <c r="AR155" s="62" t="s">
        <v>7</v>
      </c>
      <c r="AS155" s="62" t="s">
        <v>7</v>
      </c>
      <c r="AT155" s="62" t="s">
        <v>7</v>
      </c>
      <c r="AU155" s="62" t="s">
        <v>7</v>
      </c>
      <c r="AV155" s="62" t="s">
        <v>7</v>
      </c>
      <c r="AW155" s="62" t="s">
        <v>7</v>
      </c>
      <c r="AX155" s="62">
        <v>625.6</v>
      </c>
      <c r="AY155" s="62" t="s">
        <v>7</v>
      </c>
      <c r="AZ155" s="62" t="s">
        <v>7</v>
      </c>
      <c r="BA155" s="62" t="s">
        <v>7</v>
      </c>
      <c r="BB155" s="62" t="s">
        <v>7</v>
      </c>
      <c r="BC155" s="62" t="s">
        <v>7</v>
      </c>
      <c r="BD155" s="62" t="s">
        <v>7</v>
      </c>
      <c r="BE155" s="62" t="s">
        <v>7</v>
      </c>
      <c r="BF155" s="62" t="s">
        <v>7</v>
      </c>
      <c r="BG155" s="62" t="s">
        <v>7</v>
      </c>
      <c r="BH155" s="62">
        <v>621.6</v>
      </c>
      <c r="BI155" s="62">
        <v>629.29999999999995</v>
      </c>
      <c r="BJ155" s="62" t="s">
        <v>7</v>
      </c>
      <c r="BK155" s="62" t="s">
        <v>7</v>
      </c>
      <c r="BL155" s="62" t="s">
        <v>7</v>
      </c>
      <c r="BM155" s="62" t="s">
        <v>7</v>
      </c>
      <c r="BN155" s="62" t="s">
        <v>7</v>
      </c>
      <c r="BO155" s="62" t="s">
        <v>7</v>
      </c>
      <c r="BP155" s="62" t="s">
        <v>7</v>
      </c>
      <c r="BQ155" s="62" t="s">
        <v>7</v>
      </c>
      <c r="BR155" s="62" t="s">
        <v>7</v>
      </c>
      <c r="BS155" s="62" t="s">
        <v>7</v>
      </c>
      <c r="BT155" s="62">
        <v>623.9</v>
      </c>
      <c r="BU155" s="62">
        <v>626.29999999999995</v>
      </c>
      <c r="BV155" s="62" t="s">
        <v>7</v>
      </c>
      <c r="BW155" s="62" t="s">
        <v>7</v>
      </c>
      <c r="BX155" s="62" t="s">
        <v>7</v>
      </c>
      <c r="BY155" s="62" t="s">
        <v>7</v>
      </c>
      <c r="BZ155" s="62">
        <v>628.29999999999995</v>
      </c>
      <c r="CA155" s="62" t="s">
        <v>7</v>
      </c>
      <c r="CB155" s="62" t="s">
        <v>7</v>
      </c>
      <c r="CC155" s="62" t="s">
        <v>7</v>
      </c>
      <c r="CD155" s="62" t="s">
        <v>7</v>
      </c>
      <c r="CE155" s="62" t="s">
        <v>7</v>
      </c>
      <c r="CF155" s="62" t="s">
        <v>7</v>
      </c>
      <c r="CG155" s="62">
        <v>625.29999999999995</v>
      </c>
      <c r="CH155" s="62">
        <v>622</v>
      </c>
      <c r="CI155" s="62" t="s">
        <v>7</v>
      </c>
      <c r="CJ155" s="62" t="s">
        <v>7</v>
      </c>
      <c r="CK155" s="62" t="s">
        <v>7</v>
      </c>
      <c r="CL155" s="62" t="s">
        <v>7</v>
      </c>
      <c r="CM155" s="62" t="s">
        <v>7</v>
      </c>
      <c r="CN155" s="62" t="s">
        <v>7</v>
      </c>
      <c r="CO155" s="62" t="s">
        <v>7</v>
      </c>
      <c r="CP155" s="62" t="s">
        <v>7</v>
      </c>
      <c r="CQ155" s="62" t="s">
        <v>7</v>
      </c>
      <c r="CR155" s="62" t="s">
        <v>7</v>
      </c>
      <c r="CS155" s="62" t="s">
        <v>7</v>
      </c>
      <c r="CT155" s="62" t="s">
        <v>7</v>
      </c>
      <c r="CU155" s="117"/>
      <c r="CV155" s="60" t="str">
        <f>IF(AD155="Athlete Name","",AD155)</f>
        <v>Rachael Charles</v>
      </c>
      <c r="CW155" s="46">
        <v>37</v>
      </c>
      <c r="CX155" s="88"/>
    </row>
    <row r="156" spans="2:102" x14ac:dyDescent="0.35">
      <c r="B156" s="71"/>
      <c r="C156" s="327"/>
      <c r="D156" s="47"/>
      <c r="E156" s="60"/>
      <c r="G156" s="46"/>
      <c r="I156" s="61" t="str">
        <f>IF(SUM(AF156:AJ156)=0,"",SUM(AF156:AJ156))</f>
        <v/>
      </c>
      <c r="J156" s="108" t="s">
        <v>12</v>
      </c>
      <c r="K156" s="45" t="str">
        <f>IFERROR(LARGE((AL156:CT156),1),"")</f>
        <v/>
      </c>
      <c r="L156" s="1" t="str">
        <f>IFERROR(LARGE((AL156:CT156),2),"")</f>
        <v/>
      </c>
      <c r="M156" s="1" t="str">
        <f>IFERROR(LARGE((AL156:CT156),3),"")</f>
        <v/>
      </c>
      <c r="N156" s="1" t="str">
        <f>IFERROR(LARGE((AL156:CT156),4),"")</f>
        <v/>
      </c>
      <c r="O156" s="46" t="str">
        <f>IFERROR(LARGE((AL156:CT156),5),"")</f>
        <v/>
      </c>
      <c r="P156" s="1"/>
      <c r="Q156" s="56"/>
      <c r="R156" s="57"/>
      <c r="T156" s="5">
        <f t="shared" ref="T156" si="523">IF(U155="","",1)</f>
        <v>1</v>
      </c>
      <c r="U156" s="126">
        <f t="shared" ref="U156" si="524">IF(U155="","",1)</f>
        <v>1</v>
      </c>
      <c r="V156" s="6">
        <f t="shared" ref="V156" si="525">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117"/>
      <c r="CV156" s="60"/>
      <c r="CW156" s="46"/>
      <c r="CX156" s="88"/>
    </row>
    <row r="157" spans="2:102" s="39" customFormat="1" ht="8.5" customHeight="1" thickBot="1" x14ac:dyDescent="0.4">
      <c r="B157" s="102"/>
      <c r="C157" s="328"/>
      <c r="D157" s="107"/>
      <c r="E157" s="103"/>
      <c r="F157" s="115"/>
      <c r="G157" s="116"/>
      <c r="I157" s="95"/>
      <c r="K157" s="96"/>
      <c r="L157" s="93"/>
      <c r="M157" s="93"/>
      <c r="N157" s="93"/>
      <c r="O157" s="94"/>
      <c r="Q157" s="112"/>
      <c r="R157" s="113"/>
      <c r="T157" s="110">
        <f t="shared" ref="T157" si="526">IF(U155="","",1)</f>
        <v>1</v>
      </c>
      <c r="U157" s="93">
        <f t="shared" ref="U157" si="527">IF(U155="","",1)</f>
        <v>1</v>
      </c>
      <c r="V157" s="109">
        <f t="shared" ref="V157" si="528">IF(U155="","",1)</f>
        <v>1</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6"/>
      <c r="CU157" s="118"/>
      <c r="CV157" s="158"/>
      <c r="CW157" s="97"/>
      <c r="CX157" s="105"/>
    </row>
    <row r="158" spans="2:102" ht="8.5" customHeight="1" thickTop="1" x14ac:dyDescent="0.35">
      <c r="B158" s="71"/>
      <c r="C158" s="327"/>
      <c r="D158" s="47"/>
      <c r="E158" s="60"/>
      <c r="G158" s="46"/>
      <c r="I158" s="61"/>
      <c r="K158" s="45"/>
      <c r="L158" s="1"/>
      <c r="M158" s="1"/>
      <c r="N158" s="1"/>
      <c r="O158" s="46"/>
      <c r="P158" s="1"/>
      <c r="Q158" s="56"/>
      <c r="R158" s="57"/>
      <c r="T158" s="5">
        <f t="shared" ref="T158" si="529">IF(U159="","",1)</f>
        <v>1</v>
      </c>
      <c r="U158" s="1">
        <f t="shared" ref="U158" si="530">IF(U159="","",1)</f>
        <v>1</v>
      </c>
      <c r="V158" s="6">
        <f t="shared" ref="V158" si="531">IF(U159="","",1)</f>
        <v>1</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5"/>
      <c r="CU158" s="117"/>
      <c r="CV158" s="134"/>
      <c r="CW158" s="46"/>
      <c r="CX158" s="88"/>
    </row>
    <row r="159" spans="2:102" x14ac:dyDescent="0.35">
      <c r="B159" s="71"/>
      <c r="C159" s="327">
        <f>IF(AD159="Athlete Name","",AC159)</f>
        <v>36</v>
      </c>
      <c r="D159" s="47" t="str">
        <f t="shared" ref="D159" si="532">IF(AD159="Athlete Name","",AD159)</f>
        <v>Mikole Hogan</v>
      </c>
      <c r="E159" s="60"/>
      <c r="F159" s="1">
        <f>IF(COUNT(AL159:CT159)=0,"", COUNT(AL159:CT159))</f>
        <v>5</v>
      </c>
      <c r="G159" s="46">
        <f t="shared" ref="G159" si="533">_xlfn.IFS(F159="","",F159=1,1,F159=2,2,F159=3,3,F159=4,4,F159=5,5,F159&gt;5,5)</f>
        <v>5</v>
      </c>
      <c r="I159" s="61"/>
      <c r="J159" s="108" t="s">
        <v>7</v>
      </c>
      <c r="K159" s="45">
        <f>IFERROR(LARGE((AL159:CT159),1),"")</f>
        <v>623.70000000000005</v>
      </c>
      <c r="L159" s="1">
        <f>IFERROR(LARGE((AL159:CT159),2),"")</f>
        <v>621.20000000000005</v>
      </c>
      <c r="M159" s="1">
        <f>IFERROR(LARGE((AL159:CT159),3),"")</f>
        <v>620.9</v>
      </c>
      <c r="N159" s="1">
        <f>IFERROR(LARGE((AL159:CT159),4),"")</f>
        <v>619.6</v>
      </c>
      <c r="O159" s="46">
        <f>IFERROR(LARGE((AL159:CT159),5),"")</f>
        <v>614.4</v>
      </c>
      <c r="P159" s="1"/>
      <c r="Q159" s="56">
        <f t="shared" ref="Q159" si="534">IFERROR(AVERAGEIF(K159:O159,"&gt;0"),"")</f>
        <v>619.96</v>
      </c>
      <c r="R159" s="57" t="str">
        <f t="shared" ref="R159" si="535">IF(SUM(AF160:AJ160,K160:O160)=0,"",SUM(AF160:AJ160,K160:O160))</f>
        <v/>
      </c>
      <c r="T159" s="5">
        <f t="shared" ref="T159" si="536">IF(U159="","",1)</f>
        <v>1</v>
      </c>
      <c r="U159" s="4">
        <f t="shared" ref="U159" si="537">IF(SUM(Q159:R159)=0,"",SUM(Q159:R159))</f>
        <v>619.96</v>
      </c>
      <c r="V159" s="6">
        <f t="shared" ref="V159" si="538">IF(U159="","",1)</f>
        <v>1</v>
      </c>
      <c r="X159" s="60" t="str">
        <f t="shared" ref="X159" si="539">IF(AD159="Athlete Name","",AD159)</f>
        <v>Mikole Hogan</v>
      </c>
      <c r="Y159" s="46"/>
      <c r="Z159" s="76"/>
      <c r="AB159" s="82"/>
      <c r="AC159" s="45">
        <v>36</v>
      </c>
      <c r="AD159" s="60" t="s">
        <v>219</v>
      </c>
      <c r="AF159" s="45"/>
      <c r="AG159" s="1"/>
      <c r="AH159" s="1"/>
      <c r="AI159" s="1"/>
      <c r="AJ159" s="46"/>
      <c r="AK159" s="108"/>
      <c r="AL159" s="62" t="s">
        <v>7</v>
      </c>
      <c r="AM159" s="62" t="s">
        <v>7</v>
      </c>
      <c r="AN159" s="62">
        <v>623.70000000000005</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v>620.9</v>
      </c>
      <c r="BI159" s="62">
        <v>621.20000000000005</v>
      </c>
      <c r="BJ159" s="62" t="s">
        <v>7</v>
      </c>
      <c r="BK159" s="62" t="s">
        <v>7</v>
      </c>
      <c r="BL159" s="62" t="s">
        <v>7</v>
      </c>
      <c r="BM159" s="62" t="s">
        <v>7</v>
      </c>
      <c r="BN159" s="62" t="s">
        <v>7</v>
      </c>
      <c r="BO159" s="62" t="s">
        <v>7</v>
      </c>
      <c r="BP159" s="62" t="s">
        <v>7</v>
      </c>
      <c r="BQ159" s="62" t="s">
        <v>7</v>
      </c>
      <c r="BR159" s="62" t="s">
        <v>7</v>
      </c>
      <c r="BS159" s="62" t="s">
        <v>7</v>
      </c>
      <c r="BT159" s="62">
        <v>619.6</v>
      </c>
      <c r="BU159" s="62">
        <v>614.4</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117"/>
      <c r="CV159" s="60" t="str">
        <f>IF(AD159="Athlete Name","",AD159)</f>
        <v>Mikole Hogan</v>
      </c>
      <c r="CW159" s="46">
        <v>38</v>
      </c>
      <c r="CX159" s="88"/>
    </row>
    <row r="160" spans="2:102" x14ac:dyDescent="0.35">
      <c r="B160" s="71"/>
      <c r="C160" s="327"/>
      <c r="D160" s="47"/>
      <c r="E160" s="60"/>
      <c r="G160" s="46"/>
      <c r="I160" s="61" t="str">
        <f>IF(SUM(AF160:AJ160)=0,"",SUM(AF160:AJ160))</f>
        <v/>
      </c>
      <c r="J160" s="108" t="s">
        <v>12</v>
      </c>
      <c r="K160" s="45" t="str">
        <f>IFERROR(LARGE((AL160:CT160),1),"")</f>
        <v/>
      </c>
      <c r="L160" s="1" t="str">
        <f>IFERROR(LARGE((AL160:CT160),2),"")</f>
        <v/>
      </c>
      <c r="M160" s="1" t="str">
        <f>IFERROR(LARGE((AL160:CT160),3),"")</f>
        <v/>
      </c>
      <c r="N160" s="1" t="str">
        <f>IFERROR(LARGE((AL160:CT160),4),"")</f>
        <v/>
      </c>
      <c r="O160" s="46" t="str">
        <f>IFERROR(LARGE((AL160:CT160),5),"")</f>
        <v/>
      </c>
      <c r="P160" s="1"/>
      <c r="Q160" s="56"/>
      <c r="R160" s="57"/>
      <c r="T160" s="5">
        <f t="shared" ref="T160" si="540">IF(U159="","",1)</f>
        <v>1</v>
      </c>
      <c r="U160" s="126">
        <f t="shared" ref="U160" si="541">IF(U159="","",1)</f>
        <v>1</v>
      </c>
      <c r="V160" s="6">
        <f t="shared" ref="V160" si="542">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117"/>
      <c r="CV160" s="60"/>
      <c r="CW160" s="46"/>
      <c r="CX160" s="88"/>
    </row>
    <row r="161" spans="2:102" s="39" customFormat="1" ht="8.5" customHeight="1" thickBot="1" x14ac:dyDescent="0.4">
      <c r="B161" s="102"/>
      <c r="C161" s="328"/>
      <c r="D161" s="107"/>
      <c r="E161" s="103"/>
      <c r="F161" s="115"/>
      <c r="G161" s="116"/>
      <c r="I161" s="95"/>
      <c r="K161" s="96"/>
      <c r="L161" s="93"/>
      <c r="M161" s="93"/>
      <c r="N161" s="93"/>
      <c r="O161" s="94"/>
      <c r="Q161" s="112"/>
      <c r="R161" s="113"/>
      <c r="T161" s="110">
        <f t="shared" ref="T161" si="543">IF(U159="","",1)</f>
        <v>1</v>
      </c>
      <c r="U161" s="93">
        <f t="shared" ref="U161" si="544">IF(U159="","",1)</f>
        <v>1</v>
      </c>
      <c r="V161" s="109">
        <f t="shared" ref="V161" si="545">IF(U159="","",1)</f>
        <v>1</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2"/>
      <c r="CU161" s="118"/>
      <c r="CV161" s="146"/>
      <c r="CW161" s="97"/>
      <c r="CX161" s="105"/>
    </row>
    <row r="162" spans="2:102" ht="8.5" customHeight="1" thickTop="1" x14ac:dyDescent="0.35">
      <c r="B162" s="71"/>
      <c r="C162" s="327"/>
      <c r="D162" s="47"/>
      <c r="E162" s="60"/>
      <c r="G162" s="46"/>
      <c r="I162" s="61"/>
      <c r="K162" s="45"/>
      <c r="L162" s="1"/>
      <c r="M162" s="1"/>
      <c r="N162" s="1"/>
      <c r="O162" s="46"/>
      <c r="P162" s="1"/>
      <c r="Q162" s="56"/>
      <c r="R162" s="57"/>
      <c r="T162" s="5">
        <f t="shared" ref="T162" si="546">IF(U163="","",1)</f>
        <v>1</v>
      </c>
      <c r="U162" s="1">
        <f t="shared" ref="U162" si="547">IF(U163="","",1)</f>
        <v>1</v>
      </c>
      <c r="V162" s="6">
        <f t="shared" ref="V162" si="548">IF(U163="","",1)</f>
        <v>1</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2"/>
      <c r="CU162" s="117"/>
      <c r="CV162" s="149"/>
      <c r="CW162" s="46"/>
      <c r="CX162" s="88"/>
    </row>
    <row r="163" spans="2:102" x14ac:dyDescent="0.35">
      <c r="B163" s="71"/>
      <c r="C163" s="327">
        <f>IF(AD163="Athlete Name","",AC163)</f>
        <v>37</v>
      </c>
      <c r="D163" s="47" t="str">
        <f t="shared" ref="D163" si="549">IF(AD163="Athlete Name","",AD163)</f>
        <v>Emma Pereira</v>
      </c>
      <c r="E163" s="60"/>
      <c r="F163" s="1">
        <f>IF(COUNT(AL163:CT163)=0,"", COUNT(AL163:CT163))</f>
        <v>9</v>
      </c>
      <c r="G163" s="46">
        <f t="shared" ref="G163" si="550">_xlfn.IFS(F163="","",F163=1,1,F163=2,2,F163=3,3,F163=4,4,F163=5,5,F163&gt;5,5)</f>
        <v>5</v>
      </c>
      <c r="I163" s="61"/>
      <c r="J163" s="108" t="s">
        <v>7</v>
      </c>
      <c r="K163" s="45">
        <f>IFERROR(LARGE((AL163:CT163),1),"")</f>
        <v>627.70000000000005</v>
      </c>
      <c r="L163" s="1">
        <f>IFERROR(LARGE((AL163:CT163),2),"")</f>
        <v>626</v>
      </c>
      <c r="M163" s="1">
        <f>IFERROR(LARGE((AL163:CT163),3),"")</f>
        <v>624.79999999999995</v>
      </c>
      <c r="N163" s="1">
        <f>IFERROR(LARGE((AL163:CT163),4),"")</f>
        <v>623.70000000000005</v>
      </c>
      <c r="O163" s="46">
        <f>IFERROR(LARGE((AL163:CT163),5),"")</f>
        <v>622.6</v>
      </c>
      <c r="P163" s="1"/>
      <c r="Q163" s="56">
        <f t="shared" ref="Q163" si="551">IFERROR(AVERAGEIF(K163:O163,"&gt;0"),"")</f>
        <v>624.95999999999992</v>
      </c>
      <c r="R163" s="57" t="str">
        <f t="shared" ref="R163" si="552">IF(SUM(AF164:AJ164,K164:O164)=0,"",SUM(AF164:AJ164,K164:O164))</f>
        <v/>
      </c>
      <c r="T163" s="5">
        <f t="shared" ref="T163" si="553">IF(U163="","",1)</f>
        <v>1</v>
      </c>
      <c r="U163" s="4">
        <f t="shared" ref="U163" si="554">IF(SUM(Q163:R163)=0,"",SUM(Q163:R163))</f>
        <v>624.95999999999992</v>
      </c>
      <c r="V163" s="6">
        <f t="shared" ref="V163" si="555">IF(U163="","",1)</f>
        <v>1</v>
      </c>
      <c r="X163" s="60" t="str">
        <f t="shared" ref="X163" si="556">IF(AD163="Athlete Name","",AD163)</f>
        <v>Emma Pereira</v>
      </c>
      <c r="Y163" s="46"/>
      <c r="Z163" s="76"/>
      <c r="AB163" s="82"/>
      <c r="AC163" s="45">
        <v>37</v>
      </c>
      <c r="AD163" s="60" t="s">
        <v>220</v>
      </c>
      <c r="AF163" s="45"/>
      <c r="AG163" s="1"/>
      <c r="AH163" s="1"/>
      <c r="AI163" s="1"/>
      <c r="AJ163" s="46"/>
      <c r="AK163" s="108"/>
      <c r="AL163" s="62" t="s">
        <v>7</v>
      </c>
      <c r="AM163" s="62" t="s">
        <v>7</v>
      </c>
      <c r="AN163" s="62">
        <v>624.79999999999995</v>
      </c>
      <c r="AO163" s="62">
        <v>622.6</v>
      </c>
      <c r="AP163" s="62" t="s">
        <v>7</v>
      </c>
      <c r="AQ163" s="62" t="s">
        <v>7</v>
      </c>
      <c r="AR163" s="62" t="s">
        <v>7</v>
      </c>
      <c r="AS163" s="62" t="s">
        <v>7</v>
      </c>
      <c r="AT163" s="62" t="s">
        <v>7</v>
      </c>
      <c r="AU163" s="62" t="s">
        <v>7</v>
      </c>
      <c r="AV163" s="62" t="s">
        <v>7</v>
      </c>
      <c r="AW163" s="62" t="s">
        <v>7</v>
      </c>
      <c r="AX163" s="62">
        <v>618.4</v>
      </c>
      <c r="AY163" s="62" t="s">
        <v>7</v>
      </c>
      <c r="AZ163" s="62" t="s">
        <v>7</v>
      </c>
      <c r="BA163" s="62" t="s">
        <v>7</v>
      </c>
      <c r="BB163" s="62" t="s">
        <v>7</v>
      </c>
      <c r="BC163" s="62" t="s">
        <v>7</v>
      </c>
      <c r="BD163" s="62" t="s">
        <v>7</v>
      </c>
      <c r="BE163" s="62" t="s">
        <v>7</v>
      </c>
      <c r="BF163" s="62" t="s">
        <v>7</v>
      </c>
      <c r="BG163" s="62" t="s">
        <v>7</v>
      </c>
      <c r="BH163" s="62">
        <v>617.9</v>
      </c>
      <c r="BI163" s="62">
        <v>623.70000000000005</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v>626</v>
      </c>
      <c r="BY163" s="62">
        <v>627.70000000000005</v>
      </c>
      <c r="BZ163" s="62" t="s">
        <v>7</v>
      </c>
      <c r="CA163" s="62" t="s">
        <v>7</v>
      </c>
      <c r="CB163" s="62" t="s">
        <v>7</v>
      </c>
      <c r="CC163" s="62" t="s">
        <v>7</v>
      </c>
      <c r="CD163" s="62" t="s">
        <v>7</v>
      </c>
      <c r="CE163" s="62" t="s">
        <v>7</v>
      </c>
      <c r="CF163" s="62" t="s">
        <v>7</v>
      </c>
      <c r="CG163" s="62">
        <v>619.6</v>
      </c>
      <c r="CH163" s="62">
        <v>621.20000000000005</v>
      </c>
      <c r="CI163" s="62" t="s">
        <v>7</v>
      </c>
      <c r="CJ163" s="62" t="s">
        <v>7</v>
      </c>
      <c r="CK163" s="62" t="s">
        <v>7</v>
      </c>
      <c r="CL163" s="62" t="s">
        <v>7</v>
      </c>
      <c r="CM163" s="62" t="s">
        <v>7</v>
      </c>
      <c r="CN163" s="62" t="s">
        <v>7</v>
      </c>
      <c r="CO163" s="62" t="s">
        <v>7</v>
      </c>
      <c r="CP163" s="62" t="s">
        <v>7</v>
      </c>
      <c r="CQ163" s="62" t="s">
        <v>7</v>
      </c>
      <c r="CR163" s="62" t="s">
        <v>7</v>
      </c>
      <c r="CS163" s="62" t="s">
        <v>7</v>
      </c>
      <c r="CT163" s="62" t="s">
        <v>7</v>
      </c>
      <c r="CU163" s="117"/>
      <c r="CV163" s="60" t="str">
        <f>IF(AD163="Athlete Name","",AD163)</f>
        <v>Emma Pereira</v>
      </c>
      <c r="CW163" s="46">
        <v>39</v>
      </c>
      <c r="CX163" s="88"/>
    </row>
    <row r="164" spans="2:102" x14ac:dyDescent="0.35">
      <c r="B164" s="71"/>
      <c r="C164" s="327"/>
      <c r="D164" s="47"/>
      <c r="E164" s="60"/>
      <c r="G164" s="46"/>
      <c r="I164" s="61" t="str">
        <f>IF(SUM(AF164:AJ164)=0,"",SUM(AF164:AJ164))</f>
        <v/>
      </c>
      <c r="J164" s="108" t="s">
        <v>12</v>
      </c>
      <c r="K164" s="45" t="str">
        <f>IFERROR(LARGE((AL164:CT164),1),"")</f>
        <v/>
      </c>
      <c r="L164" s="1" t="str">
        <f>IFERROR(LARGE((AL164:CT164),2),"")</f>
        <v/>
      </c>
      <c r="M164" s="1" t="str">
        <f>IFERROR(LARGE((AL164:CT164),3),"")</f>
        <v/>
      </c>
      <c r="N164" s="1" t="str">
        <f>IFERROR(LARGE((AL164:CT164),4),"")</f>
        <v/>
      </c>
      <c r="O164" s="46" t="str">
        <f>IFERROR(LARGE((AL164:CT164),5),"")</f>
        <v/>
      </c>
      <c r="P164" s="1"/>
      <c r="Q164" s="56"/>
      <c r="R164" s="57"/>
      <c r="T164" s="5">
        <f t="shared" ref="T164" si="557">IF(U163="","",1)</f>
        <v>1</v>
      </c>
      <c r="U164" s="126">
        <f t="shared" ref="U164" si="558">IF(U163="","",1)</f>
        <v>1</v>
      </c>
      <c r="V164" s="6">
        <f t="shared" ref="V164" si="559">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117"/>
      <c r="CV164" s="60"/>
      <c r="CW164" s="46"/>
      <c r="CX164" s="88"/>
    </row>
    <row r="165" spans="2:102" s="39" customFormat="1" ht="8.5" customHeight="1" thickBot="1" x14ac:dyDescent="0.4">
      <c r="B165" s="102"/>
      <c r="C165" s="328"/>
      <c r="D165" s="107"/>
      <c r="E165" s="103"/>
      <c r="F165" s="115"/>
      <c r="G165" s="116"/>
      <c r="I165" s="95"/>
      <c r="K165" s="96"/>
      <c r="L165" s="93"/>
      <c r="M165" s="93"/>
      <c r="N165" s="93"/>
      <c r="O165" s="94"/>
      <c r="Q165" s="112"/>
      <c r="R165" s="113"/>
      <c r="T165" s="110">
        <f t="shared" ref="T165" si="560">IF(U163="","",1)</f>
        <v>1</v>
      </c>
      <c r="U165" s="93">
        <f t="shared" ref="U165" si="561">IF(U163="","",1)</f>
        <v>1</v>
      </c>
      <c r="V165" s="109">
        <f t="shared" ref="V165" si="562">IF(U163="","",1)</f>
        <v>1</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6"/>
      <c r="CU165" s="118"/>
      <c r="CV165" s="158"/>
      <c r="CW165" s="97"/>
      <c r="CX165" s="105"/>
    </row>
    <row r="166" spans="2:102" ht="8.5" customHeight="1" thickTop="1" x14ac:dyDescent="0.35">
      <c r="B166" s="71"/>
      <c r="C166" s="327"/>
      <c r="D166" s="47"/>
      <c r="E166" s="60"/>
      <c r="G166" s="46"/>
      <c r="I166" s="61"/>
      <c r="K166" s="45"/>
      <c r="L166" s="1"/>
      <c r="M166" s="1"/>
      <c r="N166" s="1"/>
      <c r="O166" s="46"/>
      <c r="P166" s="1"/>
      <c r="Q166" s="56"/>
      <c r="R166" s="57"/>
      <c r="T166" s="5">
        <f t="shared" ref="T166" si="563">IF(U167="","",1)</f>
        <v>1</v>
      </c>
      <c r="U166" s="1">
        <f t="shared" ref="U166" si="564">IF(U167="","",1)</f>
        <v>1</v>
      </c>
      <c r="V166" s="6">
        <f t="shared" ref="V166" si="565">IF(U167="","",1)</f>
        <v>1</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5"/>
      <c r="CU166" s="117"/>
      <c r="CV166" s="134"/>
      <c r="CW166" s="46"/>
      <c r="CX166" s="88"/>
    </row>
    <row r="167" spans="2:102" x14ac:dyDescent="0.35">
      <c r="B167" s="71"/>
      <c r="C167" s="327">
        <f>IF(AD167="Athlete Name","",AC167)</f>
        <v>38</v>
      </c>
      <c r="D167" s="47" t="str">
        <f t="shared" ref="D167" si="566">IF(AD167="Athlete Name","",AD167)</f>
        <v>Elysa Walter</v>
      </c>
      <c r="E167" s="60"/>
      <c r="F167" s="1">
        <f>IF(COUNT(AL167:CT167)=0,"", COUNT(AL167:CT167))</f>
        <v>5</v>
      </c>
      <c r="G167" s="46">
        <f t="shared" ref="G167" si="567">_xlfn.IFS(F167="","",F167=1,1,F167=2,2,F167=3,3,F167=4,4,F167=5,5,F167&gt;5,5)</f>
        <v>5</v>
      </c>
      <c r="I167" s="61"/>
      <c r="J167" s="108" t="s">
        <v>7</v>
      </c>
      <c r="K167" s="45">
        <f>IFERROR(LARGE((AL167:CT167),1),"")</f>
        <v>626.4</v>
      </c>
      <c r="L167" s="1">
        <f>IFERROR(LARGE((AL167:CT167),2),"")</f>
        <v>625.5</v>
      </c>
      <c r="M167" s="1">
        <f>IFERROR(LARGE((AL167:CT167),3),"")</f>
        <v>623.5</v>
      </c>
      <c r="N167" s="1">
        <f>IFERROR(LARGE((AL167:CT167),4),"")</f>
        <v>620</v>
      </c>
      <c r="O167" s="46">
        <f>IFERROR(LARGE((AL167:CT167),5),"")</f>
        <v>618.9</v>
      </c>
      <c r="P167" s="1"/>
      <c r="Q167" s="56">
        <f t="shared" ref="Q167" si="568">IFERROR(AVERAGEIF(K167:O167,"&gt;0"),"")</f>
        <v>622.86</v>
      </c>
      <c r="R167" s="57" t="str">
        <f t="shared" ref="R167" si="569">IF(SUM(AF168:AJ168,K168:O168)=0,"",SUM(AF168:AJ168,K168:O168))</f>
        <v/>
      </c>
      <c r="T167" s="5">
        <f t="shared" ref="T167" si="570">IF(U167="","",1)</f>
        <v>1</v>
      </c>
      <c r="U167" s="4">
        <f t="shared" ref="U167" si="571">IF(SUM(Q167:R167)=0,"",SUM(Q167:R167))</f>
        <v>622.86</v>
      </c>
      <c r="V167" s="6">
        <f t="shared" ref="V167" si="572">IF(U167="","",1)</f>
        <v>1</v>
      </c>
      <c r="X167" s="60" t="str">
        <f t="shared" ref="X167" si="573">IF(AD167="Athlete Name","",AD167)</f>
        <v>Elysa Walter</v>
      </c>
      <c r="Y167" s="46"/>
      <c r="Z167" s="76"/>
      <c r="AB167" s="82"/>
      <c r="AC167" s="45">
        <v>38</v>
      </c>
      <c r="AD167" s="60" t="s">
        <v>243</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v>625.5</v>
      </c>
      <c r="AY167" s="62" t="s">
        <v>7</v>
      </c>
      <c r="AZ167" s="62" t="s">
        <v>7</v>
      </c>
      <c r="BA167" s="62" t="s">
        <v>7</v>
      </c>
      <c r="BB167" s="62" t="s">
        <v>7</v>
      </c>
      <c r="BC167" s="62" t="s">
        <v>7</v>
      </c>
      <c r="BD167" s="62" t="s">
        <v>7</v>
      </c>
      <c r="BE167" s="62" t="s">
        <v>7</v>
      </c>
      <c r="BF167" s="62" t="s">
        <v>7</v>
      </c>
      <c r="BG167" s="62" t="s">
        <v>7</v>
      </c>
      <c r="BH167" s="62">
        <v>620</v>
      </c>
      <c r="BI167" s="62">
        <v>618.9</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v>626.4</v>
      </c>
      <c r="CH167" s="62">
        <v>623.5</v>
      </c>
      <c r="CI167" s="62" t="s">
        <v>7</v>
      </c>
      <c r="CJ167" s="62" t="s">
        <v>7</v>
      </c>
      <c r="CK167" s="62" t="s">
        <v>7</v>
      </c>
      <c r="CL167" s="62" t="s">
        <v>7</v>
      </c>
      <c r="CM167" s="62" t="s">
        <v>7</v>
      </c>
      <c r="CN167" s="62" t="s">
        <v>7</v>
      </c>
      <c r="CO167" s="62" t="s">
        <v>7</v>
      </c>
      <c r="CP167" s="62" t="s">
        <v>7</v>
      </c>
      <c r="CQ167" s="62" t="s">
        <v>7</v>
      </c>
      <c r="CR167" s="62" t="s">
        <v>7</v>
      </c>
      <c r="CS167" s="62" t="s">
        <v>7</v>
      </c>
      <c r="CT167" s="62" t="s">
        <v>7</v>
      </c>
      <c r="CU167" s="117"/>
      <c r="CV167" s="60" t="str">
        <f>IF(AD167="Athlete Name","",AD167)</f>
        <v>Elysa Walter</v>
      </c>
      <c r="CW167" s="46">
        <v>40</v>
      </c>
      <c r="CX167" s="88"/>
    </row>
    <row r="168" spans="2:102" x14ac:dyDescent="0.35">
      <c r="B168" s="71"/>
      <c r="C168" s="327"/>
      <c r="D168" s="47"/>
      <c r="E168" s="60"/>
      <c r="G168" s="46"/>
      <c r="I168" s="61" t="str">
        <f>IF(SUM(AF168:AJ168)=0,"",SUM(AF168:AJ168))</f>
        <v/>
      </c>
      <c r="J168" s="108" t="s">
        <v>12</v>
      </c>
      <c r="K168" s="45" t="str">
        <f>IFERROR(LARGE((AL168:CT168),1),"")</f>
        <v/>
      </c>
      <c r="L168" s="1" t="str">
        <f>IFERROR(LARGE((AL168:CT168),2),"")</f>
        <v/>
      </c>
      <c r="M168" s="1" t="str">
        <f>IFERROR(LARGE((AL168:CT168),3),"")</f>
        <v/>
      </c>
      <c r="N168" s="1" t="str">
        <f>IFERROR(LARGE((AL168:CT168),4),"")</f>
        <v/>
      </c>
      <c r="O168" s="46" t="str">
        <f>IFERROR(LARGE((AL168:CT168),5),"")</f>
        <v/>
      </c>
      <c r="P168" s="1"/>
      <c r="Q168" s="56"/>
      <c r="R168" s="57"/>
      <c r="T168" s="5">
        <f t="shared" ref="T168" si="574">IF(U167="","",1)</f>
        <v>1</v>
      </c>
      <c r="U168" s="126">
        <f t="shared" ref="U168" si="575">IF(U167="","",1)</f>
        <v>1</v>
      </c>
      <c r="V168" s="6">
        <f t="shared" ref="V168" si="576">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117"/>
      <c r="CV168" s="60"/>
      <c r="CW168" s="46"/>
      <c r="CX168" s="88"/>
    </row>
    <row r="169" spans="2:102" s="39" customFormat="1" ht="8.5" customHeight="1" thickBot="1" x14ac:dyDescent="0.4">
      <c r="B169" s="102"/>
      <c r="C169" s="328"/>
      <c r="D169" s="107"/>
      <c r="E169" s="103"/>
      <c r="F169" s="115"/>
      <c r="G169" s="116"/>
      <c r="I169" s="95"/>
      <c r="K169" s="96"/>
      <c r="L169" s="93"/>
      <c r="M169" s="93"/>
      <c r="N169" s="93"/>
      <c r="O169" s="94"/>
      <c r="Q169" s="112"/>
      <c r="R169" s="113"/>
      <c r="T169" s="110">
        <f t="shared" ref="T169" si="577">IF(U167="","",1)</f>
        <v>1</v>
      </c>
      <c r="U169" s="93">
        <f t="shared" ref="U169" si="578">IF(U167="","",1)</f>
        <v>1</v>
      </c>
      <c r="V169" s="109">
        <f t="shared" ref="V169" si="579">IF(U167="","",1)</f>
        <v>1</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2"/>
      <c r="CU169" s="118"/>
      <c r="CV169" s="146"/>
      <c r="CW169" s="97"/>
      <c r="CX169" s="105"/>
    </row>
    <row r="170" spans="2:102" ht="8.5" customHeight="1" thickTop="1" x14ac:dyDescent="0.35">
      <c r="B170" s="71"/>
      <c r="C170" s="327"/>
      <c r="D170" s="47"/>
      <c r="E170" s="60"/>
      <c r="G170" s="46"/>
      <c r="I170" s="61"/>
      <c r="K170" s="45"/>
      <c r="L170" s="1"/>
      <c r="M170" s="1"/>
      <c r="N170" s="1"/>
      <c r="O170" s="46"/>
      <c r="P170" s="1"/>
      <c r="Q170" s="56"/>
      <c r="R170" s="57"/>
      <c r="T170" s="5">
        <f t="shared" ref="T170" si="580">IF(U171="","",1)</f>
        <v>1</v>
      </c>
      <c r="U170" s="1">
        <f t="shared" ref="U170" si="581">IF(U171="","",1)</f>
        <v>1</v>
      </c>
      <c r="V170" s="6">
        <f t="shared" ref="V170" si="582">IF(U171="","",1)</f>
        <v>1</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2"/>
      <c r="CU170" s="117"/>
      <c r="CV170" s="149"/>
      <c r="CW170" s="46"/>
      <c r="CX170" s="88"/>
    </row>
    <row r="171" spans="2:102" x14ac:dyDescent="0.35">
      <c r="B171" s="71"/>
      <c r="C171" s="327">
        <f>IF(AD171="Athlete Name","",AC171)</f>
        <v>39</v>
      </c>
      <c r="D171" s="47" t="str">
        <f t="shared" ref="D171" si="583">IF(AD171="Athlete Name","",AD171)</f>
        <v>Gabriela Zych</v>
      </c>
      <c r="E171" s="60"/>
      <c r="F171" s="1">
        <f>IF(COUNT(AL171:CT171)=0,"", COUNT(AL171:CT171))</f>
        <v>9</v>
      </c>
      <c r="G171" s="46">
        <f t="shared" ref="G171" si="584">_xlfn.IFS(F171="","",F171=1,1,F171=2,2,F171=3,3,F171=4,4,F171=5,5,F171&gt;5,5)</f>
        <v>5</v>
      </c>
      <c r="I171" s="61"/>
      <c r="J171" s="108" t="s">
        <v>7</v>
      </c>
      <c r="K171" s="45">
        <f>IFERROR(LARGE((AL171:CT171),1),"")</f>
        <v>627.79999999999995</v>
      </c>
      <c r="L171" s="1">
        <f>IFERROR(LARGE((AL171:CT171),2),"")</f>
        <v>624.29999999999995</v>
      </c>
      <c r="M171" s="1">
        <f>IFERROR(LARGE((AL171:CT171),3),"")</f>
        <v>624</v>
      </c>
      <c r="N171" s="1">
        <f>IFERROR(LARGE((AL171:CT171),4),"")</f>
        <v>624</v>
      </c>
      <c r="O171" s="46">
        <f>IFERROR(LARGE((AL171:CT171),5),"")</f>
        <v>623.1</v>
      </c>
      <c r="P171" s="1"/>
      <c r="Q171" s="56">
        <f t="shared" ref="Q171" si="585">IFERROR(AVERAGEIF(K171:O171,"&gt;0"),"")</f>
        <v>624.64</v>
      </c>
      <c r="R171" s="57" t="str">
        <f t="shared" ref="R171" si="586">IF(SUM(AF172:AJ172,K172:O172)=0,"",SUM(AF172:AJ172,K172:O172))</f>
        <v/>
      </c>
      <c r="T171" s="5">
        <f t="shared" ref="T171" si="587">IF(U171="","",1)</f>
        <v>1</v>
      </c>
      <c r="U171" s="4">
        <f t="shared" ref="U171" si="588">IF(SUM(Q171:R171)=0,"",SUM(Q171:R171))</f>
        <v>624.64</v>
      </c>
      <c r="V171" s="6">
        <f t="shared" ref="V171" si="589">IF(U171="","",1)</f>
        <v>1</v>
      </c>
      <c r="X171" s="60" t="str">
        <f t="shared" ref="X171" si="590">IF(AD171="Athlete Name","",AD171)</f>
        <v>Gabriela Zych</v>
      </c>
      <c r="Y171" s="46"/>
      <c r="Z171" s="76"/>
      <c r="AB171" s="82"/>
      <c r="AC171" s="45">
        <v>39</v>
      </c>
      <c r="AD171" s="60" t="s">
        <v>244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v>624.29999999999995</v>
      </c>
      <c r="AY171" s="62" t="s">
        <v>7</v>
      </c>
      <c r="AZ171" s="62" t="s">
        <v>7</v>
      </c>
      <c r="BA171" s="62" t="s">
        <v>7</v>
      </c>
      <c r="BB171" s="62" t="s">
        <v>7</v>
      </c>
      <c r="BC171" s="62" t="s">
        <v>7</v>
      </c>
      <c r="BD171" s="62" t="s">
        <v>7</v>
      </c>
      <c r="BE171" s="62" t="s">
        <v>7</v>
      </c>
      <c r="BF171" s="62" t="s">
        <v>7</v>
      </c>
      <c r="BG171" s="62" t="s">
        <v>7</v>
      </c>
      <c r="BH171" s="62">
        <v>623.1</v>
      </c>
      <c r="BI171" s="62">
        <v>618.9</v>
      </c>
      <c r="BJ171" s="62" t="s">
        <v>7</v>
      </c>
      <c r="BK171" s="62" t="s">
        <v>7</v>
      </c>
      <c r="BL171" s="62" t="s">
        <v>7</v>
      </c>
      <c r="BM171" s="62" t="s">
        <v>7</v>
      </c>
      <c r="BN171" s="62" t="s">
        <v>7</v>
      </c>
      <c r="BO171" s="62" t="s">
        <v>7</v>
      </c>
      <c r="BP171" s="62" t="s">
        <v>7</v>
      </c>
      <c r="BQ171" s="62" t="s">
        <v>7</v>
      </c>
      <c r="BR171" s="62">
        <v>616.29999999999995</v>
      </c>
      <c r="BS171" s="62">
        <v>618</v>
      </c>
      <c r="BT171" s="62">
        <v>624</v>
      </c>
      <c r="BU171" s="62">
        <v>621.6</v>
      </c>
      <c r="BV171" s="62" t="s">
        <v>7</v>
      </c>
      <c r="BW171" s="62" t="s">
        <v>7</v>
      </c>
      <c r="BX171" s="62" t="s">
        <v>7</v>
      </c>
      <c r="BY171" s="62" t="s">
        <v>7</v>
      </c>
      <c r="BZ171" s="62" t="s">
        <v>7</v>
      </c>
      <c r="CA171" s="62" t="s">
        <v>7</v>
      </c>
      <c r="CB171" s="62" t="s">
        <v>7</v>
      </c>
      <c r="CC171" s="62" t="s">
        <v>7</v>
      </c>
      <c r="CD171" s="62" t="s">
        <v>7</v>
      </c>
      <c r="CE171" s="62" t="s">
        <v>7</v>
      </c>
      <c r="CF171" s="62" t="s">
        <v>7</v>
      </c>
      <c r="CG171" s="62">
        <v>627.79999999999995</v>
      </c>
      <c r="CH171" s="62">
        <v>624</v>
      </c>
      <c r="CI171" s="62" t="s">
        <v>7</v>
      </c>
      <c r="CJ171" s="62" t="s">
        <v>7</v>
      </c>
      <c r="CK171" s="62" t="s">
        <v>7</v>
      </c>
      <c r="CL171" s="62" t="s">
        <v>7</v>
      </c>
      <c r="CM171" s="62" t="s">
        <v>7</v>
      </c>
      <c r="CN171" s="62" t="s">
        <v>7</v>
      </c>
      <c r="CO171" s="62" t="s">
        <v>7</v>
      </c>
      <c r="CP171" s="62" t="s">
        <v>7</v>
      </c>
      <c r="CQ171" s="62" t="s">
        <v>7</v>
      </c>
      <c r="CR171" s="62" t="s">
        <v>7</v>
      </c>
      <c r="CS171" s="62" t="s">
        <v>7</v>
      </c>
      <c r="CT171" s="62" t="s">
        <v>7</v>
      </c>
      <c r="CU171" s="117"/>
      <c r="CV171" s="60" t="str">
        <f>IF(AD171="Athlete Name","",AD171)</f>
        <v>Gabriela Zych</v>
      </c>
      <c r="CW171" s="46">
        <v>41</v>
      </c>
      <c r="CX171" s="88"/>
    </row>
    <row r="172" spans="2:102" x14ac:dyDescent="0.35">
      <c r="B172" s="71"/>
      <c r="C172" s="327"/>
      <c r="D172" s="47"/>
      <c r="E172" s="60"/>
      <c r="G172" s="46"/>
      <c r="I172" s="61" t="str">
        <f>IF(SUM(AF172:AJ172)=0,"",SUM(AF172:AJ172))</f>
        <v/>
      </c>
      <c r="J172" s="108" t="s">
        <v>12</v>
      </c>
      <c r="K172" s="45" t="str">
        <f>IFERROR(LARGE((AL172:CT172),1),"")</f>
        <v/>
      </c>
      <c r="L172" s="1" t="str">
        <f>IFERROR(LARGE((AL172:CT172),2),"")</f>
        <v/>
      </c>
      <c r="M172" s="1" t="str">
        <f>IFERROR(LARGE((AL172:CT172),3),"")</f>
        <v/>
      </c>
      <c r="N172" s="1" t="str">
        <f>IFERROR(LARGE((AL172:CT172),4),"")</f>
        <v/>
      </c>
      <c r="O172" s="46" t="str">
        <f>IFERROR(LARGE((AL172:CT172),5),"")</f>
        <v/>
      </c>
      <c r="P172" s="1"/>
      <c r="Q172" s="56"/>
      <c r="R172" s="57"/>
      <c r="T172" s="5">
        <f t="shared" ref="T172" si="591">IF(U171="","",1)</f>
        <v>1</v>
      </c>
      <c r="U172" s="126">
        <f t="shared" ref="U172" si="592">IF(U171="","",1)</f>
        <v>1</v>
      </c>
      <c r="V172" s="6">
        <f t="shared" ref="V172" si="593">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117"/>
      <c r="CV172" s="60"/>
      <c r="CW172" s="46"/>
      <c r="CX172" s="88"/>
    </row>
    <row r="173" spans="2:102" s="39" customFormat="1" ht="8.5" customHeight="1" thickBot="1" x14ac:dyDescent="0.4">
      <c r="B173" s="102"/>
      <c r="C173" s="328"/>
      <c r="D173" s="107"/>
      <c r="E173" s="103"/>
      <c r="F173" s="115"/>
      <c r="G173" s="116"/>
      <c r="I173" s="95"/>
      <c r="K173" s="96"/>
      <c r="L173" s="93"/>
      <c r="M173" s="93"/>
      <c r="N173" s="93"/>
      <c r="O173" s="94"/>
      <c r="Q173" s="112"/>
      <c r="R173" s="113"/>
      <c r="T173" s="110">
        <f t="shared" ref="T173" si="594">IF(U171="","",1)</f>
        <v>1</v>
      </c>
      <c r="U173" s="93">
        <f t="shared" ref="U173" si="595">IF(U171="","",1)</f>
        <v>1</v>
      </c>
      <c r="V173" s="109">
        <f t="shared" ref="V173" si="596">IF(U171="","",1)</f>
        <v>1</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6"/>
      <c r="CU173" s="118"/>
      <c r="CV173" s="107"/>
      <c r="CW173" s="97"/>
      <c r="CX173" s="105"/>
    </row>
    <row r="174" spans="2:102" ht="8.5" customHeight="1" thickTop="1" x14ac:dyDescent="0.35">
      <c r="B174" s="71"/>
      <c r="C174" s="327"/>
      <c r="D174" s="47"/>
      <c r="E174" s="60"/>
      <c r="G174" s="46"/>
      <c r="I174" s="61"/>
      <c r="K174" s="45"/>
      <c r="L174" s="1"/>
      <c r="M174" s="1"/>
      <c r="N174" s="1"/>
      <c r="O174" s="46"/>
      <c r="P174" s="1"/>
      <c r="Q174" s="56"/>
      <c r="R174" s="57"/>
      <c r="T174" s="5">
        <f t="shared" ref="T174" si="597">IF(U175="","",1)</f>
        <v>1</v>
      </c>
      <c r="U174" s="1">
        <f t="shared" ref="U174" si="598">IF(U175="","",1)</f>
        <v>1</v>
      </c>
      <c r="V174" s="6">
        <f t="shared" ref="V174" si="599">IF(U175="","",1)</f>
        <v>1</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5"/>
      <c r="CU174" s="117"/>
      <c r="CV174" s="134"/>
      <c r="CW174" s="46"/>
      <c r="CX174" s="88"/>
    </row>
    <row r="175" spans="2:102" x14ac:dyDescent="0.35">
      <c r="B175" s="71"/>
      <c r="C175" s="327">
        <f>IF(AD175="Athlete Name","",AC175)</f>
        <v>40</v>
      </c>
      <c r="D175" s="47" t="str">
        <f t="shared" ref="D175" si="600">IF(AD175="Athlete Name","",AD175)</f>
        <v>Isabella Baldwin</v>
      </c>
      <c r="E175" s="60"/>
      <c r="F175" s="1">
        <f>IF(COUNT(AL175:CT175)=0,"", COUNT(AL175:CT175))</f>
        <v>7</v>
      </c>
      <c r="G175" s="46">
        <f t="shared" ref="G175" si="601">_xlfn.IFS(F175="","",F175=1,1,F175=2,2,F175=3,3,F175=4,4,F175=5,5,F175&gt;5,5)</f>
        <v>5</v>
      </c>
      <c r="I175" s="61"/>
      <c r="J175" s="108" t="s">
        <v>7</v>
      </c>
      <c r="K175" s="45">
        <f>IFERROR(LARGE((AL175:CT175),1),"")</f>
        <v>624.70000000000005</v>
      </c>
      <c r="L175" s="1">
        <f>IFERROR(LARGE((AL175:CT175),2),"")</f>
        <v>622.70000000000005</v>
      </c>
      <c r="M175" s="1">
        <f>IFERROR(LARGE((AL175:CT175),3),"")</f>
        <v>621.9</v>
      </c>
      <c r="N175" s="1">
        <f>IFERROR(LARGE((AL175:CT175),4),"")</f>
        <v>621.5</v>
      </c>
      <c r="O175" s="46">
        <f>IFERROR(LARGE((AL175:CT175),5),"")</f>
        <v>620.29999999999995</v>
      </c>
      <c r="P175" s="1"/>
      <c r="Q175" s="56">
        <f t="shared" ref="Q175" si="602">IFERROR(AVERAGEIF(K175:O175,"&gt;0"),"")</f>
        <v>622.22</v>
      </c>
      <c r="R175" s="57" t="str">
        <f t="shared" ref="R175" si="603">IF(SUM(AF176:AJ176,K176:O176)=0,"",SUM(AF176:AJ176,K176:O176))</f>
        <v/>
      </c>
      <c r="T175" s="5">
        <f t="shared" ref="T175" si="604">IF(U175="","",1)</f>
        <v>1</v>
      </c>
      <c r="U175" s="4">
        <f t="shared" ref="U175" si="605">IF(SUM(Q175:R175)=0,"",SUM(Q175:R175))</f>
        <v>622.22</v>
      </c>
      <c r="V175" s="6">
        <f t="shared" ref="V175" si="606">IF(U175="","",1)</f>
        <v>1</v>
      </c>
      <c r="X175" s="60" t="str">
        <f t="shared" ref="X175" si="607">IF(AD175="Athlete Name","",AD175)</f>
        <v>Isabella Baldwin</v>
      </c>
      <c r="Y175" s="46"/>
      <c r="Z175" s="76"/>
      <c r="AB175" s="82"/>
      <c r="AC175" s="45">
        <v>40</v>
      </c>
      <c r="AD175" s="60" t="s">
        <v>207</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v>624.70000000000005</v>
      </c>
      <c r="BC175" s="62">
        <v>620.29999999999995</v>
      </c>
      <c r="BD175" s="62">
        <v>617.5</v>
      </c>
      <c r="BE175" s="62" t="s">
        <v>7</v>
      </c>
      <c r="BF175" s="62" t="s">
        <v>7</v>
      </c>
      <c r="BG175" s="62" t="s">
        <v>7</v>
      </c>
      <c r="BH175" s="62">
        <v>621.5</v>
      </c>
      <c r="BI175" s="62">
        <v>621.9</v>
      </c>
      <c r="BJ175" s="62" t="s">
        <v>7</v>
      </c>
      <c r="BK175" s="62" t="s">
        <v>7</v>
      </c>
      <c r="BL175" s="62" t="s">
        <v>7</v>
      </c>
      <c r="BM175" s="62" t="s">
        <v>7</v>
      </c>
      <c r="BN175" s="62" t="s">
        <v>7</v>
      </c>
      <c r="BO175" s="62" t="s">
        <v>7</v>
      </c>
      <c r="BP175" s="62" t="s">
        <v>7</v>
      </c>
      <c r="BQ175" s="62" t="s">
        <v>7</v>
      </c>
      <c r="BR175" s="62" t="s">
        <v>7</v>
      </c>
      <c r="BS175" s="62" t="s">
        <v>7</v>
      </c>
      <c r="BT175" s="62">
        <v>619.5</v>
      </c>
      <c r="BU175" s="62">
        <v>622.70000000000005</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117"/>
      <c r="CV175" s="60" t="str">
        <f>IF(AD175="Athlete Name","",AD175)</f>
        <v>Isabella Baldwin</v>
      </c>
      <c r="CW175" s="46">
        <v>42</v>
      </c>
      <c r="CX175" s="88"/>
    </row>
    <row r="176" spans="2:102" x14ac:dyDescent="0.35">
      <c r="B176" s="71"/>
      <c r="C176" s="327"/>
      <c r="D176" s="47"/>
      <c r="E176" s="60"/>
      <c r="F176" s="45"/>
      <c r="G176" s="46"/>
      <c r="I176" s="61" t="str">
        <f>IF(SUM(AF176:AJ176)=0,"",SUM(AF176:AJ176))</f>
        <v/>
      </c>
      <c r="J176" s="108" t="s">
        <v>12</v>
      </c>
      <c r="K176" s="45" t="str">
        <f>IFERROR(LARGE((AL176:CT176),1),"")</f>
        <v/>
      </c>
      <c r="L176" s="1" t="str">
        <f>IFERROR(LARGE((AL176:CT176),2),"")</f>
        <v/>
      </c>
      <c r="M176" s="1" t="str">
        <f>IFERROR(LARGE((AL176:CT176),3),"")</f>
        <v/>
      </c>
      <c r="N176" s="1" t="str">
        <f>IFERROR(LARGE((AL176:CT176),4),"")</f>
        <v/>
      </c>
      <c r="O176" s="46" t="str">
        <f>IFERROR(LARGE((AL176:CT176),5),"")</f>
        <v/>
      </c>
      <c r="P176" s="1"/>
      <c r="Q176" s="56"/>
      <c r="R176" s="57"/>
      <c r="T176" s="5">
        <f t="shared" ref="T176" si="608">IF(U175="","",1)</f>
        <v>1</v>
      </c>
      <c r="U176" s="126">
        <f t="shared" ref="U176" si="609">IF(U175="","",1)</f>
        <v>1</v>
      </c>
      <c r="V176" s="6">
        <f t="shared" ref="V176" si="610">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117"/>
      <c r="CV176" s="60"/>
      <c r="CW176" s="46"/>
      <c r="CX176" s="88"/>
    </row>
    <row r="177" spans="2:102" s="39" customFormat="1" ht="8.5" customHeight="1" thickBot="1" x14ac:dyDescent="0.4">
      <c r="B177" s="102"/>
      <c r="C177" s="328"/>
      <c r="D177" s="107"/>
      <c r="E177" s="103"/>
      <c r="F177" s="115"/>
      <c r="G177" s="116"/>
      <c r="I177" s="95"/>
      <c r="K177" s="96"/>
      <c r="L177" s="93"/>
      <c r="M177" s="93"/>
      <c r="N177" s="93"/>
      <c r="O177" s="94"/>
      <c r="Q177" s="112"/>
      <c r="R177" s="113"/>
      <c r="T177" s="110">
        <f t="shared" ref="T177" si="611">IF(U175="","",1)</f>
        <v>1</v>
      </c>
      <c r="U177" s="93">
        <f t="shared" ref="U177" si="612">IF(U175="","",1)</f>
        <v>1</v>
      </c>
      <c r="V177" s="109">
        <f t="shared" ref="V177" si="613">IF(U175="","",1)</f>
        <v>1</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2"/>
      <c r="CU177" s="118"/>
      <c r="CV177" s="146"/>
      <c r="CW177" s="97"/>
      <c r="CX177" s="105"/>
    </row>
    <row r="178" spans="2:102" ht="8.5" customHeight="1" thickTop="1" x14ac:dyDescent="0.35">
      <c r="B178" s="71"/>
      <c r="C178" s="327"/>
      <c r="D178" s="47"/>
      <c r="E178" s="60"/>
      <c r="G178" s="46"/>
      <c r="I178" s="61"/>
      <c r="K178" s="45"/>
      <c r="L178" s="1"/>
      <c r="M178" s="1"/>
      <c r="N178" s="1"/>
      <c r="O178" s="46"/>
      <c r="P178" s="1"/>
      <c r="Q178" s="56"/>
      <c r="R178" s="57"/>
      <c r="T178" s="5">
        <f t="shared" ref="T178" si="614">IF(U179="","",1)</f>
        <v>1</v>
      </c>
      <c r="U178" s="1">
        <f t="shared" ref="U178" si="615">IF(U179="","",1)</f>
        <v>1</v>
      </c>
      <c r="V178" s="6">
        <f t="shared" ref="V178" si="616">IF(U179="","",1)</f>
        <v>1</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2"/>
      <c r="CU178" s="117"/>
      <c r="CV178" s="149"/>
      <c r="CW178" s="46"/>
      <c r="CX178" s="88"/>
    </row>
    <row r="179" spans="2:102" x14ac:dyDescent="0.35">
      <c r="B179" s="71"/>
      <c r="C179" s="327">
        <f>IF(AD179="Athlete Name","",AC179)</f>
        <v>41</v>
      </c>
      <c r="D179" s="47" t="str">
        <f t="shared" ref="D179" si="617">IF(AD179="Athlete Name","",AD179)</f>
        <v>Alivia Perkins</v>
      </c>
      <c r="E179" s="60"/>
      <c r="F179" s="1">
        <f>IF(COUNT(AL179:CT179)=0,"", COUNT(AL179:CT179))</f>
        <v>4</v>
      </c>
      <c r="G179" s="46">
        <f t="shared" ref="G179" si="618">_xlfn.IFS(F179="","",F179=1,1,F179=2,2,F179=3,3,F179=4,4,F179=5,5,F179&gt;5,5)</f>
        <v>4</v>
      </c>
      <c r="I179" s="61"/>
      <c r="J179" s="108" t="s">
        <v>7</v>
      </c>
      <c r="K179" s="45">
        <f>IFERROR(LARGE((AL179:CT179),1),"")</f>
        <v>623.5</v>
      </c>
      <c r="L179" s="1">
        <f>IFERROR(LARGE((AL179:CT179),2),"")</f>
        <v>617.1</v>
      </c>
      <c r="M179" s="1">
        <f>IFERROR(LARGE((AL179:CT179),3),"")</f>
        <v>615.6</v>
      </c>
      <c r="N179" s="1">
        <f>IFERROR(LARGE((AL179:CT179),4),"")</f>
        <v>614.1</v>
      </c>
      <c r="O179" s="46" t="str">
        <f>IFERROR(LARGE((AL179:CT179),5),"")</f>
        <v/>
      </c>
      <c r="P179" s="1"/>
      <c r="Q179" s="56">
        <f t="shared" ref="Q179" si="619">IFERROR(AVERAGEIF(K179:O179,"&gt;0"),"")</f>
        <v>617.57499999999993</v>
      </c>
      <c r="R179" s="57" t="str">
        <f t="shared" ref="R179" si="620">IF(SUM(AF180:AJ180,K180:O180)=0,"",SUM(AF180:AJ180,K180:O180))</f>
        <v/>
      </c>
      <c r="T179" s="5">
        <f t="shared" ref="T179" si="621">IF(U179="","",1)</f>
        <v>1</v>
      </c>
      <c r="U179" s="4">
        <f t="shared" ref="U179" si="622">IF(SUM(Q179:R179)=0,"",SUM(Q179:R179))</f>
        <v>617.57499999999993</v>
      </c>
      <c r="V179" s="6">
        <f t="shared" ref="V179" si="623">IF(U179="","",1)</f>
        <v>1</v>
      </c>
      <c r="X179" s="60" t="str">
        <f t="shared" ref="X179" si="624">IF(AD179="Athlete Name","",AD179)</f>
        <v>Alivia Perkins</v>
      </c>
      <c r="Y179" s="46"/>
      <c r="Z179" s="76"/>
      <c r="AB179" s="82"/>
      <c r="AC179" s="45">
        <v>41</v>
      </c>
      <c r="AD179" s="60" t="s">
        <v>253</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v>623.5</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v>614.1</v>
      </c>
      <c r="BU179" s="62">
        <v>617.1</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v>615.6</v>
      </c>
      <c r="CP179" s="62" t="s">
        <v>7</v>
      </c>
      <c r="CQ179" s="62" t="s">
        <v>7</v>
      </c>
      <c r="CR179" s="62" t="s">
        <v>7</v>
      </c>
      <c r="CS179" s="62" t="s">
        <v>7</v>
      </c>
      <c r="CT179" s="62" t="s">
        <v>7</v>
      </c>
      <c r="CU179" s="117"/>
      <c r="CV179" s="60" t="str">
        <f>IF(AD179="Athlete Name","",AD179)</f>
        <v>Alivia Perkins</v>
      </c>
      <c r="CW179" s="46">
        <v>43</v>
      </c>
      <c r="CX179" s="88"/>
    </row>
    <row r="180" spans="2:102" x14ac:dyDescent="0.35">
      <c r="B180" s="71"/>
      <c r="C180" s="327"/>
      <c r="D180" s="47"/>
      <c r="E180" s="60"/>
      <c r="G180" s="46"/>
      <c r="I180" s="61" t="str">
        <f>IF(SUM(AF180:AJ180)=0,"",SUM(AF180:AJ180))</f>
        <v/>
      </c>
      <c r="J180" s="108" t="s">
        <v>12</v>
      </c>
      <c r="K180" s="45" t="str">
        <f>IFERROR(LARGE((AL180:CT180),1),"")</f>
        <v/>
      </c>
      <c r="L180" s="1" t="str">
        <f>IFERROR(LARGE((AL180:CT180),2),"")</f>
        <v/>
      </c>
      <c r="M180" s="1" t="str">
        <f>IFERROR(LARGE((AL180:CT180),3),"")</f>
        <v/>
      </c>
      <c r="N180" s="1" t="str">
        <f>IFERROR(LARGE((AL180:CT180),4),"")</f>
        <v/>
      </c>
      <c r="O180" s="46" t="str">
        <f>IFERROR(LARGE((AL180:CT180),5),"")</f>
        <v/>
      </c>
      <c r="P180" s="1"/>
      <c r="Q180" s="56"/>
      <c r="R180" s="57"/>
      <c r="T180" s="5">
        <f t="shared" ref="T180" si="625">IF(U179="","",1)</f>
        <v>1</v>
      </c>
      <c r="U180" s="126">
        <f t="shared" ref="U180" si="626">IF(U179="","",1)</f>
        <v>1</v>
      </c>
      <c r="V180" s="6">
        <f t="shared" ref="V180" si="627">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117"/>
      <c r="CV180" s="60"/>
      <c r="CW180" s="46"/>
      <c r="CX180" s="88"/>
    </row>
    <row r="181" spans="2:102" s="39" customFormat="1" ht="8.5" customHeight="1" thickBot="1" x14ac:dyDescent="0.4">
      <c r="B181" s="102"/>
      <c r="C181" s="328"/>
      <c r="D181" s="107"/>
      <c r="E181" s="103"/>
      <c r="F181" s="115"/>
      <c r="G181" s="116"/>
      <c r="I181" s="95"/>
      <c r="K181" s="96"/>
      <c r="L181" s="93"/>
      <c r="M181" s="93"/>
      <c r="N181" s="93"/>
      <c r="O181" s="94"/>
      <c r="Q181" s="112"/>
      <c r="R181" s="113"/>
      <c r="T181" s="110">
        <f t="shared" ref="T181" si="628">IF(U179="","",1)</f>
        <v>1</v>
      </c>
      <c r="U181" s="93">
        <f t="shared" ref="U181" si="629">IF(U179="","",1)</f>
        <v>1</v>
      </c>
      <c r="V181" s="109">
        <f t="shared" ref="V181" si="630">IF(U179="","",1)</f>
        <v>1</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6"/>
      <c r="CU181" s="118"/>
      <c r="CV181" s="158"/>
      <c r="CW181" s="97"/>
      <c r="CX181" s="105"/>
    </row>
    <row r="182" spans="2:102" ht="8.5" customHeight="1" thickTop="1" x14ac:dyDescent="0.35">
      <c r="B182" s="71"/>
      <c r="C182" s="327"/>
      <c r="D182" s="47"/>
      <c r="E182" s="60"/>
      <c r="G182" s="46"/>
      <c r="I182" s="61"/>
      <c r="K182" s="45"/>
      <c r="L182" s="1"/>
      <c r="M182" s="1"/>
      <c r="N182" s="1"/>
      <c r="O182" s="46"/>
      <c r="P182" s="1"/>
      <c r="Q182" s="56"/>
      <c r="R182" s="57"/>
      <c r="T182" s="5">
        <f t="shared" ref="T182" si="631">IF(U183="","",1)</f>
        <v>1</v>
      </c>
      <c r="U182" s="1">
        <f t="shared" ref="U182" si="632">IF(U183="","",1)</f>
        <v>1</v>
      </c>
      <c r="V182" s="6">
        <f t="shared" ref="V182" si="633">IF(U183="","",1)</f>
        <v>1</v>
      </c>
      <c r="X182" s="60"/>
      <c r="Y182" s="46"/>
      <c r="Z182" s="76"/>
      <c r="AB182" s="82"/>
      <c r="AC182" s="45"/>
      <c r="AD182" s="134"/>
      <c r="AF182" s="135"/>
      <c r="AG182" s="136"/>
      <c r="AH182" s="136"/>
      <c r="AI182" s="137"/>
      <c r="AJ182" s="138"/>
      <c r="AL182" s="143"/>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5"/>
      <c r="CU182" s="117"/>
      <c r="CV182" s="134"/>
      <c r="CW182" s="46"/>
      <c r="CX182" s="88"/>
    </row>
    <row r="183" spans="2:102" x14ac:dyDescent="0.35">
      <c r="B183" s="71"/>
      <c r="C183" s="327">
        <f>IF(AD183="Athlete Name","",AC183)</f>
        <v>42</v>
      </c>
      <c r="D183" s="47" t="str">
        <f t="shared" ref="D183" si="634">IF(AD183="Athlete Name","",AD183)</f>
        <v>Lillian Warren</v>
      </c>
      <c r="E183" s="60"/>
      <c r="F183" s="1">
        <f>IF(COUNT(AL183:CT183)=0,"", COUNT(AL183:CT183))</f>
        <v>2</v>
      </c>
      <c r="G183" s="46">
        <f t="shared" ref="G183" si="635">_xlfn.IFS(F183="","",F183=1,1,F183=2,2,F183=3,3,F183=4,4,F183=5,5,F183&gt;5,5)</f>
        <v>2</v>
      </c>
      <c r="I183" s="61"/>
      <c r="J183" s="108" t="s">
        <v>7</v>
      </c>
      <c r="K183" s="45">
        <f>IFERROR(LARGE((AL183:CT183),1),"")</f>
        <v>623.6</v>
      </c>
      <c r="L183" s="1">
        <f>IFERROR(LARGE((AL183:CT183),2),"")</f>
        <v>618.70000000000005</v>
      </c>
      <c r="M183" s="1" t="str">
        <f>IFERROR(LARGE((AL183:CT183),3),"")</f>
        <v/>
      </c>
      <c r="N183" s="1" t="str">
        <f>IFERROR(LARGE((AL183:CT183),4),"")</f>
        <v/>
      </c>
      <c r="O183" s="46" t="str">
        <f>IFERROR(LARGE((AL183:CT183),5),"")</f>
        <v/>
      </c>
      <c r="P183" s="1"/>
      <c r="Q183" s="56">
        <f t="shared" ref="Q183" si="636">IFERROR(AVERAGEIF(K183:O183,"&gt;0"),"")</f>
        <v>621.15000000000009</v>
      </c>
      <c r="R183" s="57" t="str">
        <f t="shared" ref="R183" si="637">IF(SUM(AF184:AJ184,K184:O184)=0,"",SUM(AF184:AJ184,K184:O184))</f>
        <v/>
      </c>
      <c r="T183" s="5">
        <f t="shared" ref="T183" si="638">IF(U183="","",1)</f>
        <v>1</v>
      </c>
      <c r="U183" s="4">
        <f t="shared" ref="U183" si="639">IF(SUM(Q183:R183)=0,"",SUM(Q183:R183))</f>
        <v>621.15000000000009</v>
      </c>
      <c r="V183" s="6">
        <f t="shared" ref="V183" si="640">IF(U183="","",1)</f>
        <v>1</v>
      </c>
      <c r="X183" s="60" t="str">
        <f t="shared" ref="X183" si="641">IF(AD183="Athlete Name","",AD183)</f>
        <v>Lillian Warren</v>
      </c>
      <c r="Y183" s="46"/>
      <c r="Z183" s="76"/>
      <c r="AB183" s="82"/>
      <c r="AC183" s="45">
        <v>42</v>
      </c>
      <c r="AD183" s="60" t="s">
        <v>262</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v>623.6</v>
      </c>
      <c r="BI183" s="62">
        <v>618.70000000000005</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62" t="s">
        <v>7</v>
      </c>
      <c r="CM183" s="62" t="s">
        <v>7</v>
      </c>
      <c r="CN183" s="62" t="s">
        <v>7</v>
      </c>
      <c r="CO183" s="62" t="s">
        <v>7</v>
      </c>
      <c r="CP183" s="62" t="s">
        <v>7</v>
      </c>
      <c r="CQ183" s="62" t="s">
        <v>7</v>
      </c>
      <c r="CR183" s="62" t="s">
        <v>7</v>
      </c>
      <c r="CS183" s="62" t="s">
        <v>7</v>
      </c>
      <c r="CT183" s="62" t="s">
        <v>7</v>
      </c>
      <c r="CU183" s="117"/>
      <c r="CV183" s="60" t="str">
        <f>IF(AD183="Athlete Name","",AD183)</f>
        <v>Lillian Warren</v>
      </c>
      <c r="CW183" s="46">
        <v>44</v>
      </c>
      <c r="CX183" s="88"/>
    </row>
    <row r="184" spans="2:102" x14ac:dyDescent="0.35">
      <c r="B184" s="71"/>
      <c r="C184" s="327"/>
      <c r="D184" s="47"/>
      <c r="E184" s="60"/>
      <c r="G184" s="46"/>
      <c r="I184" s="61" t="str">
        <f>IF(SUM(AF184:AJ184)=0,"",SUM(AF184:AJ184))</f>
        <v/>
      </c>
      <c r="J184" s="108" t="s">
        <v>12</v>
      </c>
      <c r="K184" s="45" t="str">
        <f>IFERROR(LARGE((AL184:CT184),1),"")</f>
        <v/>
      </c>
      <c r="L184" s="1" t="str">
        <f>IFERROR(LARGE((AL184:CT184),2),"")</f>
        <v/>
      </c>
      <c r="M184" s="1" t="str">
        <f>IFERROR(LARGE((AL184:CT184),3),"")</f>
        <v/>
      </c>
      <c r="N184" s="1" t="str">
        <f>IFERROR(LARGE((AL184:CT184),4),"")</f>
        <v/>
      </c>
      <c r="O184" s="46" t="str">
        <f>IFERROR(LARGE((AL184:CT184),5),"")</f>
        <v/>
      </c>
      <c r="P184" s="1"/>
      <c r="Q184" s="56"/>
      <c r="R184" s="57"/>
      <c r="T184" s="5">
        <f t="shared" ref="T184" si="642">IF(U183="","",1)</f>
        <v>1</v>
      </c>
      <c r="U184" s="126">
        <f t="shared" ref="U184" si="643">IF(U183="","",1)</f>
        <v>1</v>
      </c>
      <c r="V184" s="6">
        <f t="shared" ref="V184" si="644">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45" t="s">
        <v>12</v>
      </c>
      <c r="CM184" s="45" t="s">
        <v>12</v>
      </c>
      <c r="CN184" s="45" t="s">
        <v>12</v>
      </c>
      <c r="CO184" s="45" t="s">
        <v>12</v>
      </c>
      <c r="CP184" s="45" t="s">
        <v>12</v>
      </c>
      <c r="CQ184" s="45" t="s">
        <v>12</v>
      </c>
      <c r="CR184" s="45" t="s">
        <v>12</v>
      </c>
      <c r="CS184" s="45" t="s">
        <v>12</v>
      </c>
      <c r="CT184" s="45" t="s">
        <v>12</v>
      </c>
      <c r="CU184" s="117"/>
      <c r="CV184" s="60"/>
      <c r="CW184" s="46"/>
      <c r="CX184" s="88"/>
    </row>
    <row r="185" spans="2:102" s="39" customFormat="1" ht="8.5" customHeight="1" thickBot="1" x14ac:dyDescent="0.4">
      <c r="B185" s="102"/>
      <c r="C185" s="328"/>
      <c r="D185" s="107"/>
      <c r="E185" s="103"/>
      <c r="F185" s="115"/>
      <c r="G185" s="116"/>
      <c r="I185" s="95"/>
      <c r="K185" s="96"/>
      <c r="L185" s="93"/>
      <c r="M185" s="93"/>
      <c r="N185" s="93"/>
      <c r="O185" s="94"/>
      <c r="Q185" s="112"/>
      <c r="R185" s="113"/>
      <c r="T185" s="110">
        <f t="shared" ref="T185" si="645">IF(U183="","",1)</f>
        <v>1</v>
      </c>
      <c r="U185" s="93">
        <f t="shared" ref="U185" si="646">IF(U183="","",1)</f>
        <v>1</v>
      </c>
      <c r="V185" s="109">
        <f t="shared" ref="V185" si="647">IF(U183="","",1)</f>
        <v>1</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2"/>
      <c r="CU185" s="118"/>
      <c r="CV185" s="146"/>
      <c r="CW185" s="97"/>
      <c r="CX185" s="105"/>
    </row>
    <row r="186" spans="2:102" ht="8.5" customHeight="1" thickTop="1" x14ac:dyDescent="0.35">
      <c r="B186" s="71"/>
      <c r="C186" s="327"/>
      <c r="D186" s="47"/>
      <c r="E186" s="60"/>
      <c r="G186" s="46"/>
      <c r="I186" s="61"/>
      <c r="K186" s="45"/>
      <c r="L186" s="1"/>
      <c r="M186" s="1"/>
      <c r="N186" s="1"/>
      <c r="O186" s="46"/>
      <c r="P186" s="1"/>
      <c r="Q186" s="56"/>
      <c r="R186" s="57"/>
      <c r="T186" s="5">
        <f t="shared" ref="T186" si="648">IF(U187="","",1)</f>
        <v>1</v>
      </c>
      <c r="U186" s="1">
        <f t="shared" ref="U186" si="649">IF(U187="","",1)</f>
        <v>1</v>
      </c>
      <c r="V186" s="6">
        <f t="shared" ref="V186" si="650">IF(U187="","",1)</f>
        <v>1</v>
      </c>
      <c r="X186" s="60"/>
      <c r="Y186" s="46"/>
      <c r="Z186" s="76"/>
      <c r="AB186" s="82"/>
      <c r="AC186" s="45"/>
      <c r="AD186" s="149"/>
      <c r="AF186" s="150"/>
      <c r="AG186" s="151"/>
      <c r="AH186" s="151"/>
      <c r="AI186" s="151"/>
      <c r="AJ186" s="152"/>
      <c r="AL186" s="150"/>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c r="CM186" s="157"/>
      <c r="CN186" s="157"/>
      <c r="CO186" s="157"/>
      <c r="CP186" s="157"/>
      <c r="CQ186" s="157"/>
      <c r="CR186" s="157"/>
      <c r="CS186" s="157"/>
      <c r="CT186" s="152"/>
      <c r="CU186" s="117"/>
      <c r="CV186" s="149"/>
      <c r="CW186" s="46"/>
      <c r="CX186" s="88"/>
    </row>
    <row r="187" spans="2:102" x14ac:dyDescent="0.35">
      <c r="B187" s="71"/>
      <c r="C187" s="327">
        <f>IF(AD187="Athlete Name","",AC187)</f>
        <v>43</v>
      </c>
      <c r="D187" s="47" t="str">
        <f t="shared" ref="D187" si="651">IF(AD187="Athlete Name","",AD187)</f>
        <v>Victoria Watts</v>
      </c>
      <c r="E187" s="60"/>
      <c r="F187" s="1">
        <f>IF(COUNT(AL187:CT187)=0,"", COUNT(AL187:CT187))</f>
        <v>3</v>
      </c>
      <c r="G187" s="46">
        <f t="shared" ref="G187" si="652">_xlfn.IFS(F187="","",F187=1,1,F187=2,2,F187=3,3,F187=4,4,F187=5,5,F187&gt;5,5)</f>
        <v>3</v>
      </c>
      <c r="I187" s="61"/>
      <c r="J187" s="108" t="s">
        <v>7</v>
      </c>
      <c r="K187" s="45">
        <f>IFERROR(LARGE((AL187:CT187),1),"")</f>
        <v>624.4</v>
      </c>
      <c r="L187" s="1">
        <f>IFERROR(LARGE((AL187:CT187),2),"")</f>
        <v>623.1</v>
      </c>
      <c r="M187" s="1">
        <f>IFERROR(LARGE((AL187:CT187),3),"")</f>
        <v>620</v>
      </c>
      <c r="N187" s="1" t="str">
        <f>IFERROR(LARGE((AL187:CT187),4),"")</f>
        <v/>
      </c>
      <c r="O187" s="46" t="str">
        <f>IFERROR(LARGE((AL187:CT187),5),"")</f>
        <v/>
      </c>
      <c r="P187" s="1"/>
      <c r="Q187" s="56">
        <f t="shared" ref="Q187" si="653">IFERROR(AVERAGEIF(K187:O187,"&gt;0"),"")</f>
        <v>622.5</v>
      </c>
      <c r="R187" s="57" t="str">
        <f t="shared" ref="R187" si="654">IF(SUM(AF188:AJ188,K188:O188)=0,"",SUM(AF188:AJ188,K188:O188))</f>
        <v/>
      </c>
      <c r="T187" s="5">
        <f t="shared" ref="T187" si="655">IF(U187="","",1)</f>
        <v>1</v>
      </c>
      <c r="U187" s="4">
        <f t="shared" ref="U187" si="656">IF(SUM(Q187:R187)=0,"",SUM(Q187:R187))</f>
        <v>622.5</v>
      </c>
      <c r="V187" s="6">
        <f t="shared" ref="V187" si="657">IF(U187="","",1)</f>
        <v>1</v>
      </c>
      <c r="X187" s="60" t="str">
        <f t="shared" ref="X187" si="658">IF(AD187="Athlete Name","",AD187)</f>
        <v>Victoria Watts</v>
      </c>
      <c r="Y187" s="46"/>
      <c r="Z187" s="76"/>
      <c r="AB187" s="82"/>
      <c r="AC187" s="45">
        <v>43</v>
      </c>
      <c r="AD187" s="60" t="s">
        <v>267</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v>623.1</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v>624.4</v>
      </c>
      <c r="CH187" s="62">
        <v>620</v>
      </c>
      <c r="CI187" s="62" t="s">
        <v>7</v>
      </c>
      <c r="CJ187" s="62" t="s">
        <v>7</v>
      </c>
      <c r="CK187" s="62" t="s">
        <v>7</v>
      </c>
      <c r="CL187" s="62" t="s">
        <v>7</v>
      </c>
      <c r="CM187" s="62" t="s">
        <v>7</v>
      </c>
      <c r="CN187" s="62" t="s">
        <v>7</v>
      </c>
      <c r="CO187" s="62" t="s">
        <v>7</v>
      </c>
      <c r="CP187" s="62" t="s">
        <v>7</v>
      </c>
      <c r="CQ187" s="62" t="s">
        <v>7</v>
      </c>
      <c r="CR187" s="62" t="s">
        <v>7</v>
      </c>
      <c r="CS187" s="62" t="s">
        <v>7</v>
      </c>
      <c r="CT187" s="62" t="s">
        <v>7</v>
      </c>
      <c r="CU187" s="117"/>
      <c r="CV187" s="60" t="str">
        <f>IF(AD187="Athlete Name","",AD187)</f>
        <v>Victoria Watts</v>
      </c>
      <c r="CW187" s="46">
        <v>45</v>
      </c>
      <c r="CX187" s="88"/>
    </row>
    <row r="188" spans="2:102" x14ac:dyDescent="0.35">
      <c r="B188" s="71"/>
      <c r="C188" s="327"/>
      <c r="D188" s="47"/>
      <c r="E188" s="60"/>
      <c r="G188" s="46"/>
      <c r="I188" s="61" t="str">
        <f>IF(SUM(AF188:AJ188)=0,"",SUM(AF188:AJ188))</f>
        <v/>
      </c>
      <c r="J188" s="108" t="s">
        <v>12</v>
      </c>
      <c r="K188" s="45" t="str">
        <f>IFERROR(LARGE((AL188:CT188),1),"")</f>
        <v/>
      </c>
      <c r="L188" s="1" t="str">
        <f>IFERROR(LARGE((AL188:CT188),2),"")</f>
        <v/>
      </c>
      <c r="M188" s="1" t="str">
        <f>IFERROR(LARGE((AL188:CT188),3),"")</f>
        <v/>
      </c>
      <c r="N188" s="1" t="str">
        <f>IFERROR(LARGE((AL188:CT188),4),"")</f>
        <v/>
      </c>
      <c r="O188" s="46" t="str">
        <f>IFERROR(LARGE((AL188:CT188),5),"")</f>
        <v/>
      </c>
      <c r="P188" s="1"/>
      <c r="Q188" s="56"/>
      <c r="R188" s="57"/>
      <c r="T188" s="5">
        <f t="shared" ref="T188" si="659">IF(U187="","",1)</f>
        <v>1</v>
      </c>
      <c r="U188" s="126">
        <f t="shared" ref="U188" si="660">IF(U187="","",1)</f>
        <v>1</v>
      </c>
      <c r="V188" s="6">
        <f t="shared" ref="V188" si="661">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45" t="s">
        <v>12</v>
      </c>
      <c r="CM188" s="45" t="s">
        <v>12</v>
      </c>
      <c r="CN188" s="45" t="s">
        <v>12</v>
      </c>
      <c r="CO188" s="45" t="s">
        <v>12</v>
      </c>
      <c r="CP188" s="45" t="s">
        <v>12</v>
      </c>
      <c r="CQ188" s="45" t="s">
        <v>12</v>
      </c>
      <c r="CR188" s="45" t="s">
        <v>12</v>
      </c>
      <c r="CS188" s="45" t="s">
        <v>12</v>
      </c>
      <c r="CT188" s="45" t="s">
        <v>12</v>
      </c>
      <c r="CU188" s="117"/>
      <c r="CV188" s="60"/>
      <c r="CW188" s="46"/>
      <c r="CX188" s="88"/>
    </row>
    <row r="189" spans="2:102" s="39" customFormat="1" ht="8.5" customHeight="1" thickBot="1" x14ac:dyDescent="0.4">
      <c r="B189" s="102"/>
      <c r="C189" s="328"/>
      <c r="D189" s="101"/>
      <c r="E189" s="103"/>
      <c r="F189" s="99"/>
      <c r="G189" s="100"/>
      <c r="I189" s="106"/>
      <c r="K189" s="101"/>
      <c r="L189" s="99"/>
      <c r="M189" s="99"/>
      <c r="N189" s="99"/>
      <c r="O189" s="100"/>
      <c r="Q189" s="114"/>
      <c r="R189" s="100"/>
      <c r="T189" s="120">
        <f t="shared" ref="T189" si="662">IF(U187="","",1)</f>
        <v>1</v>
      </c>
      <c r="U189" s="39">
        <f t="shared" ref="U189" si="663">IF(U187="","",1)</f>
        <v>1</v>
      </c>
      <c r="V189" s="121">
        <f t="shared" ref="V189" si="664">IF(U187="","",1)</f>
        <v>1</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5"/>
      <c r="CP189" s="155"/>
      <c r="CQ189" s="155"/>
      <c r="CR189" s="155"/>
      <c r="CS189" s="155"/>
      <c r="CT189" s="156"/>
      <c r="CV189" s="158"/>
      <c r="CW189" s="97"/>
      <c r="CX189" s="105"/>
    </row>
    <row r="190" spans="2:102" ht="8.5" customHeight="1" thickTop="1" x14ac:dyDescent="0.35">
      <c r="B190" s="71"/>
      <c r="C190" s="327"/>
      <c r="D190" s="47"/>
      <c r="E190" s="60"/>
      <c r="G190" s="46"/>
      <c r="I190" s="61"/>
      <c r="K190" s="45"/>
      <c r="L190" s="1"/>
      <c r="M190" s="1"/>
      <c r="N190" s="1"/>
      <c r="O190" s="46"/>
      <c r="P190" s="1"/>
      <c r="Q190" s="56"/>
      <c r="R190" s="57"/>
      <c r="T190" s="5">
        <f t="shared" ref="T190" si="665">IF(U191="","",1)</f>
        <v>1</v>
      </c>
      <c r="U190" s="1">
        <f t="shared" ref="U190" si="666">IF(U191="","",1)</f>
        <v>1</v>
      </c>
      <c r="V190" s="6">
        <f t="shared" ref="V190" si="667">IF(U191="","",1)</f>
        <v>1</v>
      </c>
      <c r="X190" s="60"/>
      <c r="Y190" s="46"/>
      <c r="Z190" s="76"/>
      <c r="AB190" s="82"/>
      <c r="AC190" s="45"/>
      <c r="AD190" s="134"/>
      <c r="AF190" s="135"/>
      <c r="AG190" s="136"/>
      <c r="AH190" s="136"/>
      <c r="AI190" s="137"/>
      <c r="AJ190" s="138"/>
      <c r="AL190" s="143"/>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5"/>
      <c r="CU190" s="117"/>
      <c r="CV190" s="134"/>
      <c r="CW190" s="46"/>
      <c r="CX190" s="88"/>
    </row>
    <row r="191" spans="2:102" x14ac:dyDescent="0.35">
      <c r="B191" s="71"/>
      <c r="C191" s="327">
        <f>IF(AD191="Athlete Name","",AC191)</f>
        <v>44</v>
      </c>
      <c r="D191" s="47" t="str">
        <f t="shared" ref="D191" si="668">IF(AD191="Athlete Name","",AD191)</f>
        <v>Mackenzie Kring</v>
      </c>
      <c r="E191" s="60"/>
      <c r="F191" s="1">
        <f>IF(COUNT(AL191:CT191)=0,"", COUNT(AL191:CT191))</f>
        <v>16</v>
      </c>
      <c r="G191" s="46">
        <f t="shared" ref="G191" si="669">_xlfn.IFS(F191="","",F191=1,1,F191=2,2,F191=3,3,F191=4,4,F191=5,5,F191&gt;5,5)</f>
        <v>5</v>
      </c>
      <c r="I191" s="61"/>
      <c r="J191" s="108" t="s">
        <v>7</v>
      </c>
      <c r="K191" s="45">
        <f>IFERROR(LARGE((AL191:CT191),1),"")</f>
        <v>628</v>
      </c>
      <c r="L191" s="1">
        <f>IFERROR(LARGE((AL191:CT191),2),"")</f>
        <v>625.29999999999995</v>
      </c>
      <c r="M191" s="1">
        <f>IFERROR(LARGE((AL191:CT191),3),"")</f>
        <v>624.1</v>
      </c>
      <c r="N191" s="1">
        <f>IFERROR(LARGE((AL191:CT191),4),"")</f>
        <v>624.1</v>
      </c>
      <c r="O191" s="46">
        <f>IFERROR(LARGE((AL191:CT191),5),"")</f>
        <v>623.29999999999995</v>
      </c>
      <c r="P191" s="1"/>
      <c r="Q191" s="56">
        <f t="shared" ref="Q191" si="670">IFERROR(AVERAGEIF(K191:O191,"&gt;0"),"")</f>
        <v>624.96</v>
      </c>
      <c r="R191" s="57" t="str">
        <f t="shared" ref="R191" si="671">IF(SUM(AF192:AJ192,K192:O192)=0,"",SUM(AF192:AJ192,K192:O192))</f>
        <v/>
      </c>
      <c r="T191" s="5">
        <f t="shared" ref="T191" si="672">IF(U191="","",1)</f>
        <v>1</v>
      </c>
      <c r="U191" s="4">
        <f t="shared" ref="U191" si="673">IF(SUM(Q191:R191)=0,"",SUM(Q191:R191))</f>
        <v>624.96</v>
      </c>
      <c r="V191" s="6">
        <f t="shared" ref="V191" si="674">IF(U191="","",1)</f>
        <v>1</v>
      </c>
      <c r="X191" s="60" t="str">
        <f t="shared" ref="X191" si="675">IF(AD191="Athlete Name","",AD191)</f>
        <v>Mackenzie Kring</v>
      </c>
      <c r="Y191" s="46"/>
      <c r="Z191" s="76"/>
      <c r="AB191" s="82"/>
      <c r="AC191" s="45">
        <v>44</v>
      </c>
      <c r="AD191" s="60" t="s">
        <v>268</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v>623.29999999999995</v>
      </c>
      <c r="BI191" s="62">
        <v>620.20000000000005</v>
      </c>
      <c r="BJ191" s="62" t="s">
        <v>7</v>
      </c>
      <c r="BK191" s="62" t="s">
        <v>7</v>
      </c>
      <c r="BL191" s="62" t="s">
        <v>7</v>
      </c>
      <c r="BM191" s="62" t="s">
        <v>7</v>
      </c>
      <c r="BN191" s="62" t="s">
        <v>7</v>
      </c>
      <c r="BO191" s="62" t="s">
        <v>7</v>
      </c>
      <c r="BP191" s="62">
        <v>619</v>
      </c>
      <c r="BQ191" s="62">
        <v>616.1</v>
      </c>
      <c r="BR191" s="62" t="s">
        <v>7</v>
      </c>
      <c r="BS191" s="62" t="s">
        <v>7</v>
      </c>
      <c r="BT191" s="62">
        <v>611</v>
      </c>
      <c r="BU191" s="62">
        <v>614.79999999999995</v>
      </c>
      <c r="BV191" s="62" t="s">
        <v>7</v>
      </c>
      <c r="BW191" s="62" t="s">
        <v>7</v>
      </c>
      <c r="BX191" s="62">
        <v>614.29999999999995</v>
      </c>
      <c r="BY191" s="62">
        <v>613.29999999999995</v>
      </c>
      <c r="BZ191" s="62" t="s">
        <v>7</v>
      </c>
      <c r="CA191" s="62" t="s">
        <v>7</v>
      </c>
      <c r="CB191" s="62">
        <v>624.1</v>
      </c>
      <c r="CC191" s="62">
        <v>618.5</v>
      </c>
      <c r="CD191" s="62" t="s">
        <v>7</v>
      </c>
      <c r="CE191" s="62" t="s">
        <v>7</v>
      </c>
      <c r="CF191" s="62" t="s">
        <v>7</v>
      </c>
      <c r="CG191" s="62">
        <v>612.70000000000005</v>
      </c>
      <c r="CH191" s="62">
        <v>624.1</v>
      </c>
      <c r="CI191" s="62" t="s">
        <v>7</v>
      </c>
      <c r="CJ191" s="62" t="s">
        <v>7</v>
      </c>
      <c r="CK191" s="62">
        <v>628</v>
      </c>
      <c r="CL191" s="62">
        <v>625.29999999999995</v>
      </c>
      <c r="CM191" s="62">
        <v>622.79999999999995</v>
      </c>
      <c r="CN191" s="62">
        <v>621.9</v>
      </c>
      <c r="CO191" s="62" t="s">
        <v>7</v>
      </c>
      <c r="CP191" s="62" t="s">
        <v>7</v>
      </c>
      <c r="CQ191" s="62" t="s">
        <v>7</v>
      </c>
      <c r="CR191" s="62" t="s">
        <v>7</v>
      </c>
      <c r="CS191" s="62" t="s">
        <v>7</v>
      </c>
      <c r="CT191" s="62" t="s">
        <v>7</v>
      </c>
      <c r="CU191" s="117"/>
      <c r="CV191" s="60" t="str">
        <f>IF(AD191="Athlete Name","",AD191)</f>
        <v>Mackenzie Kring</v>
      </c>
      <c r="CW191" s="46">
        <v>44</v>
      </c>
      <c r="CX191" s="88"/>
    </row>
    <row r="192" spans="2:102" x14ac:dyDescent="0.35">
      <c r="B192" s="71"/>
      <c r="C192" s="327"/>
      <c r="D192" s="47"/>
      <c r="E192" s="60"/>
      <c r="G192" s="46"/>
      <c r="I192" s="61" t="str">
        <f>IF(SUM(AF192:AJ192)=0,"",SUM(AF192:AJ192))</f>
        <v/>
      </c>
      <c r="J192" s="108" t="s">
        <v>12</v>
      </c>
      <c r="K192" s="45" t="str">
        <f>IFERROR(LARGE((AL192:CT192),1),"")</f>
        <v/>
      </c>
      <c r="L192" s="1" t="str">
        <f>IFERROR(LARGE((AL192:CT192),2),"")</f>
        <v/>
      </c>
      <c r="M192" s="1" t="str">
        <f>IFERROR(LARGE((AL192:CT192),3),"")</f>
        <v/>
      </c>
      <c r="N192" s="1" t="str">
        <f>IFERROR(LARGE((AL192:CT192),4),"")</f>
        <v/>
      </c>
      <c r="O192" s="46" t="str">
        <f>IFERROR(LARGE((AL192:CT192),5),"")</f>
        <v/>
      </c>
      <c r="P192" s="1"/>
      <c r="Q192" s="56"/>
      <c r="R192" s="57"/>
      <c r="T192" s="5">
        <f t="shared" ref="T192" si="676">IF(U191="","",1)</f>
        <v>1</v>
      </c>
      <c r="U192" s="126">
        <f t="shared" ref="U192" si="677">IF(U191="","",1)</f>
        <v>1</v>
      </c>
      <c r="V192" s="6">
        <f t="shared" ref="V192" si="678">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45" t="s">
        <v>12</v>
      </c>
      <c r="CM192" s="45" t="s">
        <v>12</v>
      </c>
      <c r="CN192" s="45" t="s">
        <v>12</v>
      </c>
      <c r="CO192" s="45" t="s">
        <v>12</v>
      </c>
      <c r="CP192" s="45" t="s">
        <v>12</v>
      </c>
      <c r="CQ192" s="45" t="s">
        <v>12</v>
      </c>
      <c r="CR192" s="45" t="s">
        <v>12</v>
      </c>
      <c r="CS192" s="45" t="s">
        <v>12</v>
      </c>
      <c r="CT192" s="45" t="s">
        <v>12</v>
      </c>
      <c r="CU192" s="117"/>
      <c r="CV192" s="60"/>
      <c r="CW192" s="46"/>
      <c r="CX192" s="88"/>
    </row>
    <row r="193" spans="2:102" s="39" customFormat="1" ht="8.5" customHeight="1" thickBot="1" x14ac:dyDescent="0.4">
      <c r="B193" s="102"/>
      <c r="C193" s="328"/>
      <c r="D193" s="107"/>
      <c r="E193" s="103"/>
      <c r="F193" s="115"/>
      <c r="G193" s="116"/>
      <c r="I193" s="95"/>
      <c r="K193" s="96"/>
      <c r="L193" s="93"/>
      <c r="M193" s="93"/>
      <c r="N193" s="93"/>
      <c r="O193" s="94"/>
      <c r="Q193" s="112"/>
      <c r="R193" s="113"/>
      <c r="T193" s="110">
        <f t="shared" ref="T193" si="679">IF(U191="","",1)</f>
        <v>1</v>
      </c>
      <c r="U193" s="93">
        <f t="shared" ref="U193" si="680">IF(U191="","",1)</f>
        <v>1</v>
      </c>
      <c r="V193" s="109">
        <f t="shared" ref="V193" si="681">IF(U191="","",1)</f>
        <v>1</v>
      </c>
      <c r="X193" s="107"/>
      <c r="Y193" s="97"/>
      <c r="Z193" s="98"/>
      <c r="AB193" s="104"/>
      <c r="AC193" s="92"/>
      <c r="AD193" s="139"/>
      <c r="AF193" s="140"/>
      <c r="AG193" s="141"/>
      <c r="AH193" s="141"/>
      <c r="AI193" s="141"/>
      <c r="AJ193" s="142"/>
      <c r="AL193" s="140"/>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2"/>
      <c r="CU193" s="118"/>
      <c r="CV193" s="146"/>
      <c r="CW193" s="97"/>
      <c r="CX193" s="105"/>
    </row>
    <row r="194" spans="2:102" ht="8.5" customHeight="1" thickTop="1" x14ac:dyDescent="0.35">
      <c r="B194" s="71"/>
      <c r="C194" s="327"/>
      <c r="D194" s="47"/>
      <c r="E194" s="60"/>
      <c r="G194" s="46"/>
      <c r="I194" s="61"/>
      <c r="K194" s="45"/>
      <c r="L194" s="1"/>
      <c r="M194" s="1"/>
      <c r="N194" s="1"/>
      <c r="O194" s="46"/>
      <c r="P194" s="1"/>
      <c r="Q194" s="56"/>
      <c r="R194" s="57"/>
      <c r="T194" s="5">
        <f t="shared" ref="T194" si="682">IF(U195="","",1)</f>
        <v>1</v>
      </c>
      <c r="U194" s="1">
        <f t="shared" ref="U194" si="683">IF(U195="","",1)</f>
        <v>1</v>
      </c>
      <c r="V194" s="6">
        <f t="shared" ref="V194" si="684">IF(U195="","",1)</f>
        <v>1</v>
      </c>
      <c r="X194" s="60"/>
      <c r="Y194" s="46"/>
      <c r="Z194" s="76"/>
      <c r="AB194" s="82"/>
      <c r="AC194" s="45"/>
      <c r="AD194" s="149"/>
      <c r="AF194" s="150"/>
      <c r="AG194" s="151"/>
      <c r="AH194" s="151"/>
      <c r="AI194" s="151"/>
      <c r="AJ194" s="152"/>
      <c r="AL194" s="150"/>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7"/>
      <c r="CL194" s="157"/>
      <c r="CM194" s="157"/>
      <c r="CN194" s="157"/>
      <c r="CO194" s="157"/>
      <c r="CP194" s="157"/>
      <c r="CQ194" s="157"/>
      <c r="CR194" s="157"/>
      <c r="CS194" s="157"/>
      <c r="CT194" s="152"/>
      <c r="CU194" s="117"/>
      <c r="CV194" s="149"/>
      <c r="CW194" s="46"/>
      <c r="CX194" s="88"/>
    </row>
    <row r="195" spans="2:102" x14ac:dyDescent="0.35">
      <c r="B195" s="71"/>
      <c r="C195" s="327">
        <f>IF(AD195="Athlete Name","",AC195)</f>
        <v>45</v>
      </c>
      <c r="D195" s="47" t="str">
        <f t="shared" ref="D195" si="685">IF(AD195="Athlete Name","",AD195)</f>
        <v>Elizabeth Hollowell</v>
      </c>
      <c r="E195" s="60"/>
      <c r="F195" s="1">
        <f>IF(COUNT(AL195:CT195)=0,"", COUNT(AL195:CT195))</f>
        <v>4</v>
      </c>
      <c r="G195" s="46">
        <f t="shared" ref="G195" si="686">_xlfn.IFS(F195="","",F195=1,1,F195=2,2,F195=3,3,F195=4,4,F195=5,5,F195&gt;5,5)</f>
        <v>4</v>
      </c>
      <c r="I195" s="61"/>
      <c r="J195" s="108" t="s">
        <v>7</v>
      </c>
      <c r="K195" s="45">
        <f>IFERROR(LARGE((AL195:CT195),1),"")</f>
        <v>623</v>
      </c>
      <c r="L195" s="1">
        <f>IFERROR(LARGE((AL195:CT195),2),"")</f>
        <v>621.20000000000005</v>
      </c>
      <c r="M195" s="1">
        <f>IFERROR(LARGE((AL195:CT195),3),"")</f>
        <v>620.20000000000005</v>
      </c>
      <c r="N195" s="1">
        <f>IFERROR(LARGE((AL195:CT195),4),"")</f>
        <v>619</v>
      </c>
      <c r="O195" s="46" t="str">
        <f>IFERROR(LARGE((AL195:CT195),5),"")</f>
        <v/>
      </c>
      <c r="P195" s="1"/>
      <c r="Q195" s="56">
        <f t="shared" ref="Q195" si="687">IFERROR(AVERAGEIF(K195:O195,"&gt;0"),"")</f>
        <v>620.85</v>
      </c>
      <c r="R195" s="57" t="str">
        <f t="shared" ref="R195" si="688">IF(SUM(AF196:AJ196,K196:O196)=0,"",SUM(AF196:AJ196,K196:O196))</f>
        <v/>
      </c>
      <c r="T195" s="5">
        <f t="shared" ref="T195" si="689">IF(U195="","",1)</f>
        <v>1</v>
      </c>
      <c r="U195" s="4">
        <f t="shared" ref="U195" si="690">IF(SUM(Q195:R195)=0,"",SUM(Q195:R195))</f>
        <v>620.85</v>
      </c>
      <c r="V195" s="6">
        <f t="shared" ref="V195" si="691">IF(U195="","",1)</f>
        <v>1</v>
      </c>
      <c r="X195" s="60" t="str">
        <f t="shared" ref="X195" si="692">IF(AD195="Athlete Name","",AD195)</f>
        <v>Elizabeth Hollowell</v>
      </c>
      <c r="Y195" s="46"/>
      <c r="Z195" s="76"/>
      <c r="AB195" s="82"/>
      <c r="AC195" s="45">
        <v>45</v>
      </c>
      <c r="AD195" s="60" t="s">
        <v>269</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v>623</v>
      </c>
      <c r="BI195" s="62">
        <v>620.20000000000005</v>
      </c>
      <c r="BJ195" s="62" t="s">
        <v>7</v>
      </c>
      <c r="BK195" s="62" t="s">
        <v>7</v>
      </c>
      <c r="BL195" s="62" t="s">
        <v>7</v>
      </c>
      <c r="BM195" s="62" t="s">
        <v>7</v>
      </c>
      <c r="BN195" s="62" t="s">
        <v>7</v>
      </c>
      <c r="BO195" s="62" t="s">
        <v>7</v>
      </c>
      <c r="BP195" s="62" t="s">
        <v>7</v>
      </c>
      <c r="BQ195" s="62" t="s">
        <v>7</v>
      </c>
      <c r="BR195" s="62" t="s">
        <v>7</v>
      </c>
      <c r="BS195" s="62" t="s">
        <v>7</v>
      </c>
      <c r="BT195" s="62">
        <v>621.20000000000005</v>
      </c>
      <c r="BU195" s="62">
        <v>619</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62" t="s">
        <v>7</v>
      </c>
      <c r="CL195" s="62" t="s">
        <v>7</v>
      </c>
      <c r="CM195" s="62" t="s">
        <v>7</v>
      </c>
      <c r="CN195" s="62" t="s">
        <v>7</v>
      </c>
      <c r="CO195" s="62" t="s">
        <v>7</v>
      </c>
      <c r="CP195" s="62" t="s">
        <v>7</v>
      </c>
      <c r="CQ195" s="62" t="s">
        <v>7</v>
      </c>
      <c r="CR195" s="62" t="s">
        <v>7</v>
      </c>
      <c r="CS195" s="62" t="s">
        <v>7</v>
      </c>
      <c r="CT195" s="62" t="s">
        <v>7</v>
      </c>
      <c r="CU195" s="117"/>
      <c r="CV195" s="60" t="str">
        <f>IF(AD195="Athlete Name","",AD195)</f>
        <v>Elizabeth Hollowell</v>
      </c>
      <c r="CW195" s="46">
        <v>45</v>
      </c>
      <c r="CX195" s="88"/>
    </row>
    <row r="196" spans="2:102" x14ac:dyDescent="0.35">
      <c r="B196" s="71"/>
      <c r="C196" s="327"/>
      <c r="D196" s="47"/>
      <c r="E196" s="60"/>
      <c r="G196" s="46"/>
      <c r="I196" s="61" t="str">
        <f>IF(SUM(AF196:AJ196)=0,"",SUM(AF196:AJ196))</f>
        <v/>
      </c>
      <c r="J196" s="108" t="s">
        <v>12</v>
      </c>
      <c r="K196" s="45" t="str">
        <f>IFERROR(LARGE((AL196:CT196),1),"")</f>
        <v/>
      </c>
      <c r="L196" s="1" t="str">
        <f>IFERROR(LARGE((AL196:CT196),2),"")</f>
        <v/>
      </c>
      <c r="M196" s="1" t="str">
        <f>IFERROR(LARGE((AL196:CT196),3),"")</f>
        <v/>
      </c>
      <c r="N196" s="1" t="str">
        <f>IFERROR(LARGE((AL196:CT196),4),"")</f>
        <v/>
      </c>
      <c r="O196" s="46" t="str">
        <f>IFERROR(LARGE((AL196:CT196),5),"")</f>
        <v/>
      </c>
      <c r="P196" s="1"/>
      <c r="Q196" s="56"/>
      <c r="R196" s="57"/>
      <c r="T196" s="5">
        <f t="shared" ref="T196" si="693">IF(U195="","",1)</f>
        <v>1</v>
      </c>
      <c r="U196" s="126">
        <f t="shared" ref="U196" si="694">IF(U195="","",1)</f>
        <v>1</v>
      </c>
      <c r="V196" s="6">
        <f t="shared" ref="V196" si="695">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45" t="s">
        <v>12</v>
      </c>
      <c r="CM196" s="45" t="s">
        <v>12</v>
      </c>
      <c r="CN196" s="45" t="s">
        <v>12</v>
      </c>
      <c r="CO196" s="45" t="s">
        <v>12</v>
      </c>
      <c r="CP196" s="45" t="s">
        <v>12</v>
      </c>
      <c r="CQ196" s="45" t="s">
        <v>12</v>
      </c>
      <c r="CR196" s="45" t="s">
        <v>12</v>
      </c>
      <c r="CS196" s="45" t="s">
        <v>12</v>
      </c>
      <c r="CT196" s="45" t="s">
        <v>12</v>
      </c>
      <c r="CU196" s="117"/>
      <c r="CV196" s="60"/>
      <c r="CW196" s="46"/>
      <c r="CX196" s="88"/>
    </row>
    <row r="197" spans="2:102" s="39" customFormat="1" ht="8.5" customHeight="1" thickBot="1" x14ac:dyDescent="0.4">
      <c r="B197" s="102"/>
      <c r="C197" s="328"/>
      <c r="D197" s="92"/>
      <c r="E197" s="103"/>
      <c r="G197" s="97"/>
      <c r="I197" s="103"/>
      <c r="K197" s="92"/>
      <c r="O197" s="97"/>
      <c r="Q197" s="56"/>
      <c r="R197" s="97"/>
      <c r="T197" s="120">
        <f t="shared" ref="T197" si="696">IF(U195="","",1)</f>
        <v>1</v>
      </c>
      <c r="U197" s="39">
        <f t="shared" ref="U197" si="697">IF(U195="","",1)</f>
        <v>1</v>
      </c>
      <c r="V197" s="121">
        <f t="shared" ref="V197" si="698">IF(U195="","",1)</f>
        <v>1</v>
      </c>
      <c r="X197" s="103"/>
      <c r="Y197" s="97"/>
      <c r="Z197" s="98"/>
      <c r="AB197" s="104"/>
      <c r="AC197" s="92"/>
      <c r="AD197" s="148"/>
      <c r="AF197" s="153"/>
      <c r="AG197" s="154"/>
      <c r="AH197" s="154"/>
      <c r="AI197" s="155"/>
      <c r="AJ197" s="156"/>
      <c r="AL197" s="159"/>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6"/>
      <c r="CV197" s="158"/>
      <c r="CW197" s="97"/>
      <c r="CX197" s="105"/>
    </row>
    <row r="198" spans="2:102" ht="8.5" customHeight="1" thickTop="1" x14ac:dyDescent="0.35">
      <c r="B198" s="71"/>
      <c r="C198" s="327"/>
      <c r="D198" s="317"/>
      <c r="E198" s="60"/>
      <c r="F198" s="318"/>
      <c r="G198" s="319"/>
      <c r="I198" s="320"/>
      <c r="K198" s="318"/>
      <c r="L198" s="321"/>
      <c r="M198" s="321"/>
      <c r="N198" s="321"/>
      <c r="O198" s="319"/>
      <c r="P198" s="1"/>
      <c r="Q198" s="322"/>
      <c r="R198" s="323"/>
      <c r="T198" s="5">
        <f t="shared" ref="T198" si="699">IF(U199="","",1)</f>
        <v>1</v>
      </c>
      <c r="U198" s="1">
        <f t="shared" ref="U198" si="700">IF(U199="","",1)</f>
        <v>1</v>
      </c>
      <c r="V198" s="6">
        <f t="shared" ref="V198" si="701">IF(U199="","",1)</f>
        <v>1</v>
      </c>
      <c r="X198" s="317"/>
      <c r="Y198" s="46"/>
      <c r="Z198" s="76"/>
      <c r="AB198" s="82"/>
      <c r="AC198" s="45"/>
      <c r="AD198" s="134"/>
      <c r="AF198" s="135"/>
      <c r="AG198" s="136"/>
      <c r="AH198" s="136"/>
      <c r="AI198" s="137"/>
      <c r="AJ198" s="138"/>
      <c r="AL198" s="143"/>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5"/>
      <c r="CU198" s="117"/>
      <c r="CV198" s="134"/>
      <c r="CW198" s="46"/>
      <c r="CX198" s="88"/>
    </row>
    <row r="199" spans="2:102" x14ac:dyDescent="0.35">
      <c r="B199" s="71"/>
      <c r="C199" s="327">
        <f>IF(AD199="Athlete Name","",AC199)</f>
        <v>46</v>
      </c>
      <c r="D199" s="47" t="str">
        <f t="shared" ref="D199" si="702">IF(AD199="Athlete Name","",AD199)</f>
        <v>Ashlyn Blake</v>
      </c>
      <c r="E199" s="60"/>
      <c r="F199" s="1">
        <f>IF(COUNT(AL199:CT199)=0,"", COUNT(AL199:CT199))</f>
        <v>11</v>
      </c>
      <c r="G199" s="46">
        <f t="shared" ref="G199" si="703">_xlfn.IFS(F199="","",F199=1,1,F199=2,2,F199=3,3,F199=4,4,F199=5,5,F199&gt;5,5)</f>
        <v>5</v>
      </c>
      <c r="I199" s="61"/>
      <c r="J199" s="108" t="s">
        <v>7</v>
      </c>
      <c r="K199" s="45">
        <f>IFERROR(LARGE((AL199:CT199),1),"")</f>
        <v>624.4</v>
      </c>
      <c r="L199" s="1">
        <f>IFERROR(LARGE((AL199:CT199),2),"")</f>
        <v>624</v>
      </c>
      <c r="M199" s="1">
        <f>IFERROR(LARGE((AL199:CT199),3),"")</f>
        <v>622.6</v>
      </c>
      <c r="N199" s="1">
        <f>IFERROR(LARGE((AL199:CT199),4),"")</f>
        <v>622.1</v>
      </c>
      <c r="O199" s="46">
        <f>IFERROR(LARGE((AL199:CT199),5),"")</f>
        <v>621.5</v>
      </c>
      <c r="P199" s="1"/>
      <c r="Q199" s="56">
        <f t="shared" ref="Q199" si="704">IFERROR(AVERAGEIF(K199:O199,"&gt;0"),"")</f>
        <v>622.91999999999996</v>
      </c>
      <c r="R199" s="57" t="str">
        <f t="shared" ref="R199" si="705">IF(SUM(AF200:AJ200,K200:O200)=0,"",SUM(AF200:AJ200,K200:O200))</f>
        <v/>
      </c>
      <c r="T199" s="5">
        <f t="shared" ref="T199" si="706">IF(U199="","",1)</f>
        <v>1</v>
      </c>
      <c r="U199" s="4">
        <f t="shared" ref="U199" si="707">IF(SUM(Q199:R199)=0,"",SUM(Q199:R199))</f>
        <v>622.91999999999996</v>
      </c>
      <c r="V199" s="6">
        <f t="shared" ref="V199" si="708">IF(U199="","",1)</f>
        <v>1</v>
      </c>
      <c r="X199" s="60" t="str">
        <f t="shared" ref="X199" si="709">IF(AD199="Athlete Name","",AD199)</f>
        <v>Ashlyn Blake</v>
      </c>
      <c r="Y199" s="46"/>
      <c r="Z199" s="76"/>
      <c r="AB199" s="82"/>
      <c r="AC199" s="45">
        <v>46</v>
      </c>
      <c r="AD199" s="60" t="s">
        <v>264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v>624</v>
      </c>
      <c r="BM199" s="62" t="s">
        <v>7</v>
      </c>
      <c r="BN199" s="62" t="s">
        <v>7</v>
      </c>
      <c r="BO199" s="62" t="s">
        <v>7</v>
      </c>
      <c r="BP199" s="62" t="s">
        <v>7</v>
      </c>
      <c r="BQ199" s="62" t="s">
        <v>7</v>
      </c>
      <c r="BR199" s="62" t="s">
        <v>7</v>
      </c>
      <c r="BS199" s="62" t="s">
        <v>7</v>
      </c>
      <c r="BT199" s="62">
        <v>618.70000000000005</v>
      </c>
      <c r="BU199" s="62">
        <v>617.70000000000005</v>
      </c>
      <c r="BV199" s="62" t="s">
        <v>7</v>
      </c>
      <c r="BW199" s="62" t="s">
        <v>7</v>
      </c>
      <c r="BX199" s="62">
        <v>617.5</v>
      </c>
      <c r="BY199" s="62">
        <v>620.79999999999995</v>
      </c>
      <c r="BZ199" s="62" t="s">
        <v>7</v>
      </c>
      <c r="CA199" s="62" t="s">
        <v>7</v>
      </c>
      <c r="CB199" s="62" t="s">
        <v>7</v>
      </c>
      <c r="CC199" s="62" t="s">
        <v>7</v>
      </c>
      <c r="CD199" s="62" t="s">
        <v>7</v>
      </c>
      <c r="CE199" s="62">
        <v>622.6</v>
      </c>
      <c r="CF199" s="62">
        <v>621.5</v>
      </c>
      <c r="CG199" s="62">
        <v>615.9</v>
      </c>
      <c r="CH199" s="62">
        <v>622.1</v>
      </c>
      <c r="CI199" s="62" t="s">
        <v>7</v>
      </c>
      <c r="CJ199" s="62" t="s">
        <v>7</v>
      </c>
      <c r="CK199" s="62" t="s">
        <v>7</v>
      </c>
      <c r="CL199" s="62" t="s">
        <v>7</v>
      </c>
      <c r="CM199" s="62" t="s">
        <v>7</v>
      </c>
      <c r="CN199" s="62" t="s">
        <v>7</v>
      </c>
      <c r="CO199" s="62">
        <v>618</v>
      </c>
      <c r="CP199" s="62">
        <v>624.4</v>
      </c>
      <c r="CQ199" s="62" t="s">
        <v>7</v>
      </c>
      <c r="CR199" s="62" t="s">
        <v>7</v>
      </c>
      <c r="CS199" s="62" t="s">
        <v>7</v>
      </c>
      <c r="CT199" s="62" t="s">
        <v>7</v>
      </c>
      <c r="CU199" s="117"/>
      <c r="CV199" s="60" t="str">
        <f>IF(AD199="Athlete Name","",AD199)</f>
        <v>Ashlyn Blake</v>
      </c>
      <c r="CW199" s="46">
        <v>44</v>
      </c>
      <c r="CX199" s="88"/>
    </row>
    <row r="200" spans="2:102" x14ac:dyDescent="0.35">
      <c r="B200" s="71"/>
      <c r="C200" s="327"/>
      <c r="D200" s="47"/>
      <c r="E200" s="60"/>
      <c r="G200" s="46"/>
      <c r="I200" s="61" t="str">
        <f>IF(SUM(AF200:AJ200)=0,"",SUM(AF200:AJ200))</f>
        <v/>
      </c>
      <c r="J200" s="108" t="s">
        <v>12</v>
      </c>
      <c r="K200" s="45" t="str">
        <f>IFERROR(LARGE((AL200:CT200),1),"")</f>
        <v/>
      </c>
      <c r="L200" s="1" t="str">
        <f>IFERROR(LARGE((AL200:CT200),2),"")</f>
        <v/>
      </c>
      <c r="M200" s="1" t="str">
        <f>IFERROR(LARGE((AL200:CT200),3),"")</f>
        <v/>
      </c>
      <c r="N200" s="1" t="str">
        <f>IFERROR(LARGE((AL200:CT200),4),"")</f>
        <v/>
      </c>
      <c r="O200" s="46" t="str">
        <f>IFERROR(LARGE((AL200:CT200),5),"")</f>
        <v/>
      </c>
      <c r="P200" s="1"/>
      <c r="Q200" s="56"/>
      <c r="R200" s="57"/>
      <c r="T200" s="5">
        <f t="shared" ref="T200" si="710">IF(U199="","",1)</f>
        <v>1</v>
      </c>
      <c r="U200" s="126">
        <f t="shared" ref="U200" si="711">IF(U199="","",1)</f>
        <v>1</v>
      </c>
      <c r="V200" s="6">
        <f t="shared" ref="V200" si="712">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45" t="s">
        <v>12</v>
      </c>
      <c r="CM200" s="45" t="s">
        <v>12</v>
      </c>
      <c r="CN200" s="45" t="s">
        <v>12</v>
      </c>
      <c r="CO200" s="45" t="s">
        <v>12</v>
      </c>
      <c r="CP200" s="45" t="s">
        <v>12</v>
      </c>
      <c r="CQ200" s="45" t="s">
        <v>12</v>
      </c>
      <c r="CR200" s="45" t="s">
        <v>12</v>
      </c>
      <c r="CS200" s="45" t="s">
        <v>12</v>
      </c>
      <c r="CT200" s="45" t="s">
        <v>12</v>
      </c>
      <c r="CU200" s="117"/>
      <c r="CV200" s="60"/>
      <c r="CW200" s="46"/>
      <c r="CX200" s="88"/>
    </row>
    <row r="201" spans="2:102" s="39" customFormat="1" ht="8.5" customHeight="1" thickBot="1" x14ac:dyDescent="0.4">
      <c r="B201" s="102"/>
      <c r="C201" s="328"/>
      <c r="D201" s="107"/>
      <c r="E201" s="103"/>
      <c r="F201" s="115"/>
      <c r="G201" s="116"/>
      <c r="I201" s="95"/>
      <c r="K201" s="96"/>
      <c r="L201" s="93"/>
      <c r="M201" s="93"/>
      <c r="N201" s="93"/>
      <c r="O201" s="94"/>
      <c r="Q201" s="112"/>
      <c r="R201" s="113"/>
      <c r="T201" s="110">
        <f t="shared" ref="T201" si="713">IF(U199="","",1)</f>
        <v>1</v>
      </c>
      <c r="U201" s="93">
        <f t="shared" ref="U201" si="714">IF(U199="","",1)</f>
        <v>1</v>
      </c>
      <c r="V201" s="109">
        <f t="shared" ref="V201" si="715">IF(U199="","",1)</f>
        <v>1</v>
      </c>
      <c r="X201" s="107"/>
      <c r="Y201" s="97"/>
      <c r="Z201" s="98"/>
      <c r="AB201" s="104"/>
      <c r="AC201" s="92"/>
      <c r="AD201" s="139"/>
      <c r="AF201" s="140"/>
      <c r="AG201" s="141"/>
      <c r="AH201" s="141"/>
      <c r="AI201" s="141"/>
      <c r="AJ201" s="142"/>
      <c r="AL201" s="140"/>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2"/>
      <c r="CU201" s="118"/>
      <c r="CV201" s="146"/>
      <c r="CW201" s="97"/>
      <c r="CX201" s="105"/>
    </row>
    <row r="202" spans="2:102" ht="8.5" customHeight="1" thickTop="1" x14ac:dyDescent="0.35">
      <c r="B202" s="71"/>
      <c r="C202" s="327"/>
      <c r="D202" s="47"/>
      <c r="E202" s="60"/>
      <c r="G202" s="46"/>
      <c r="I202" s="61"/>
      <c r="K202" s="45"/>
      <c r="L202" s="1"/>
      <c r="M202" s="1"/>
      <c r="N202" s="1"/>
      <c r="O202" s="46"/>
      <c r="P202" s="1"/>
      <c r="Q202" s="56"/>
      <c r="R202" s="57"/>
      <c r="T202" s="5">
        <f t="shared" ref="T202" si="716">IF(U203="","",1)</f>
        <v>1</v>
      </c>
      <c r="U202" s="1">
        <f t="shared" ref="U202" si="717">IF(U203="","",1)</f>
        <v>1</v>
      </c>
      <c r="V202" s="6">
        <f t="shared" ref="V202" si="718">IF(U203="","",1)</f>
        <v>1</v>
      </c>
      <c r="X202" s="60"/>
      <c r="Y202" s="46"/>
      <c r="Z202" s="76"/>
      <c r="AB202" s="82"/>
      <c r="AC202" s="45"/>
      <c r="AD202" s="149"/>
      <c r="AF202" s="150"/>
      <c r="AG202" s="151"/>
      <c r="AH202" s="151"/>
      <c r="AI202" s="151"/>
      <c r="AJ202" s="152"/>
      <c r="AL202" s="150"/>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7"/>
      <c r="CL202" s="157"/>
      <c r="CM202" s="157"/>
      <c r="CN202" s="157"/>
      <c r="CO202" s="157"/>
      <c r="CP202" s="157"/>
      <c r="CQ202" s="157"/>
      <c r="CR202" s="157"/>
      <c r="CS202" s="157"/>
      <c r="CT202" s="152"/>
      <c r="CU202" s="117"/>
      <c r="CV202" s="149"/>
      <c r="CW202" s="46"/>
      <c r="CX202" s="88"/>
    </row>
    <row r="203" spans="2:102" x14ac:dyDescent="0.35">
      <c r="B203" s="71"/>
      <c r="C203" s="327">
        <f>IF(AD203="Athlete Name","",AC203)</f>
        <v>47</v>
      </c>
      <c r="D203" s="47" t="str">
        <f t="shared" ref="D203" si="719">IF(AD203="Athlete Name","",AD203)</f>
        <v>Elizabeth Marsh</v>
      </c>
      <c r="E203" s="60"/>
      <c r="F203" s="1">
        <f>IF(COUNT(AL203:CT203)=0,"", COUNT(AL203:CT203))</f>
        <v>6</v>
      </c>
      <c r="G203" s="46">
        <f t="shared" ref="G203" si="720">_xlfn.IFS(F203="","",F203=1,1,F203=2,2,F203=3,3,F203=4,4,F203=5,5,F203&gt;5,5)</f>
        <v>5</v>
      </c>
      <c r="I203" s="61"/>
      <c r="J203" s="108" t="s">
        <v>7</v>
      </c>
      <c r="K203" s="45">
        <f>IFERROR(LARGE((AL203:CT203),1),"")</f>
        <v>626.9</v>
      </c>
      <c r="L203" s="1">
        <f>IFERROR(LARGE((AL203:CT203),2),"")</f>
        <v>625.20000000000005</v>
      </c>
      <c r="M203" s="1">
        <f>IFERROR(LARGE((AL203:CT203),3),"")</f>
        <v>623</v>
      </c>
      <c r="N203" s="1">
        <f>IFERROR(LARGE((AL203:CT203),4),"")</f>
        <v>622.79999999999995</v>
      </c>
      <c r="O203" s="46">
        <f>IFERROR(LARGE((AL203:CT203),5),"")</f>
        <v>622.79999999999995</v>
      </c>
      <c r="P203" s="1"/>
      <c r="Q203" s="56">
        <f t="shared" ref="Q203" si="721">IFERROR(AVERAGEIF(K203:O203,"&gt;0"),"")</f>
        <v>624.14</v>
      </c>
      <c r="R203" s="57" t="str">
        <f t="shared" ref="R203" si="722">IF(SUM(AF204:AJ204,K204:O204)=0,"",SUM(AF204:AJ204,K204:O204))</f>
        <v/>
      </c>
      <c r="T203" s="5">
        <f t="shared" ref="T203" si="723">IF(U203="","",1)</f>
        <v>1</v>
      </c>
      <c r="U203" s="4">
        <f t="shared" ref="U203" si="724">IF(SUM(Q203:R203)=0,"",SUM(Q203:R203))</f>
        <v>624.14</v>
      </c>
      <c r="V203" s="6">
        <f t="shared" ref="V203" si="725">IF(U203="","",1)</f>
        <v>1</v>
      </c>
      <c r="X203" s="60" t="str">
        <f t="shared" ref="X203" si="726">IF(AD203="Athlete Name","",AD203)</f>
        <v>Elizabeth Marsh</v>
      </c>
      <c r="Y203" s="46"/>
      <c r="Z203" s="76"/>
      <c r="AB203" s="82"/>
      <c r="AC203" s="45">
        <v>47</v>
      </c>
      <c r="AD203" s="60" t="s">
        <v>249</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t="s">
        <v>7</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t="s">
        <v>7</v>
      </c>
      <c r="BN203" s="62" t="s">
        <v>7</v>
      </c>
      <c r="BO203" s="62" t="s">
        <v>7</v>
      </c>
      <c r="BP203" s="62" t="s">
        <v>7</v>
      </c>
      <c r="BQ203" s="62" t="s">
        <v>7</v>
      </c>
      <c r="BR203" s="62" t="s">
        <v>7</v>
      </c>
      <c r="BS203" s="62" t="s">
        <v>7</v>
      </c>
      <c r="BT203" s="62">
        <v>626.9</v>
      </c>
      <c r="BU203" s="62">
        <v>622.79999999999995</v>
      </c>
      <c r="BV203" s="62" t="s">
        <v>7</v>
      </c>
      <c r="BW203" s="62" t="s">
        <v>7</v>
      </c>
      <c r="BX203" s="62" t="s">
        <v>7</v>
      </c>
      <c r="BY203" s="62" t="s">
        <v>7</v>
      </c>
      <c r="BZ203" s="62" t="s">
        <v>7</v>
      </c>
      <c r="CA203" s="62" t="s">
        <v>7</v>
      </c>
      <c r="CB203" s="62">
        <v>625.20000000000005</v>
      </c>
      <c r="CC203" s="62" t="s">
        <v>7</v>
      </c>
      <c r="CD203" s="62" t="s">
        <v>7</v>
      </c>
      <c r="CE203" s="62" t="s">
        <v>7</v>
      </c>
      <c r="CF203" s="62" t="s">
        <v>7</v>
      </c>
      <c r="CG203" s="62">
        <v>623</v>
      </c>
      <c r="CH203" s="62">
        <v>618.70000000000005</v>
      </c>
      <c r="CI203" s="62" t="s">
        <v>7</v>
      </c>
      <c r="CJ203" s="62" t="s">
        <v>7</v>
      </c>
      <c r="CK203" s="62" t="s">
        <v>7</v>
      </c>
      <c r="CL203" s="62" t="s">
        <v>7</v>
      </c>
      <c r="CM203" s="62">
        <v>622.79999999999995</v>
      </c>
      <c r="CN203" s="62" t="s">
        <v>7</v>
      </c>
      <c r="CO203" s="62" t="s">
        <v>7</v>
      </c>
      <c r="CP203" s="62" t="s">
        <v>7</v>
      </c>
      <c r="CQ203" s="62" t="s">
        <v>7</v>
      </c>
      <c r="CR203" s="62" t="s">
        <v>7</v>
      </c>
      <c r="CS203" s="62" t="s">
        <v>7</v>
      </c>
      <c r="CT203" s="62" t="s">
        <v>7</v>
      </c>
      <c r="CU203" s="117"/>
      <c r="CV203" s="60" t="str">
        <f>IF(AD203="Athlete Name","",AD203)</f>
        <v>Elizabeth Marsh</v>
      </c>
      <c r="CW203" s="46">
        <v>45</v>
      </c>
      <c r="CX203" s="88"/>
    </row>
    <row r="204" spans="2:102" x14ac:dyDescent="0.35">
      <c r="B204" s="71"/>
      <c r="C204" s="327"/>
      <c r="D204" s="47"/>
      <c r="E204" s="60"/>
      <c r="G204" s="46"/>
      <c r="I204" s="61" t="str">
        <f>IF(SUM(AF204:AJ204)=0,"",SUM(AF204:AJ204))</f>
        <v/>
      </c>
      <c r="J204" s="108" t="s">
        <v>12</v>
      </c>
      <c r="K204" s="45" t="str">
        <f>IFERROR(LARGE((AL204:CT204),1),"")</f>
        <v/>
      </c>
      <c r="L204" s="1" t="str">
        <f>IFERROR(LARGE((AL204:CT204),2),"")</f>
        <v/>
      </c>
      <c r="M204" s="1" t="str">
        <f>IFERROR(LARGE((AL204:CT204),3),"")</f>
        <v/>
      </c>
      <c r="N204" s="1" t="str">
        <f>IFERROR(LARGE((AL204:CT204),4),"")</f>
        <v/>
      </c>
      <c r="O204" s="46" t="str">
        <f>IFERROR(LARGE((AL204:CT204),5),"")</f>
        <v/>
      </c>
      <c r="P204" s="1"/>
      <c r="Q204" s="56"/>
      <c r="R204" s="57"/>
      <c r="T204" s="5">
        <f t="shared" ref="T204" si="727">IF(U203="","",1)</f>
        <v>1</v>
      </c>
      <c r="U204" s="126">
        <f t="shared" ref="U204" si="728">IF(U203="","",1)</f>
        <v>1</v>
      </c>
      <c r="V204" s="6">
        <f t="shared" ref="V204" si="729">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45" t="s">
        <v>12</v>
      </c>
      <c r="CM204" s="45" t="s">
        <v>12</v>
      </c>
      <c r="CN204" s="45" t="s">
        <v>12</v>
      </c>
      <c r="CO204" s="45" t="s">
        <v>12</v>
      </c>
      <c r="CP204" s="45" t="s">
        <v>12</v>
      </c>
      <c r="CQ204" s="45" t="s">
        <v>12</v>
      </c>
      <c r="CR204" s="45" t="s">
        <v>12</v>
      </c>
      <c r="CS204" s="45" t="s">
        <v>12</v>
      </c>
      <c r="CT204" s="45" t="s">
        <v>12</v>
      </c>
      <c r="CU204" s="117"/>
      <c r="CV204" s="60"/>
      <c r="CW204" s="46"/>
      <c r="CX204" s="88"/>
    </row>
    <row r="205" spans="2:102" s="39" customFormat="1" ht="8.5" customHeight="1" thickBot="1" x14ac:dyDescent="0.4">
      <c r="B205" s="102"/>
      <c r="C205" s="328"/>
      <c r="D205" s="92"/>
      <c r="E205" s="103"/>
      <c r="G205" s="97"/>
      <c r="I205" s="103"/>
      <c r="K205" s="92"/>
      <c r="O205" s="97"/>
      <c r="Q205" s="56"/>
      <c r="R205" s="97"/>
      <c r="T205" s="120">
        <f t="shared" ref="T205" si="730">IF(U203="","",1)</f>
        <v>1</v>
      </c>
      <c r="U205" s="39">
        <f t="shared" ref="U205" si="731">IF(U203="","",1)</f>
        <v>1</v>
      </c>
      <c r="V205" s="121">
        <f t="shared" ref="V205" si="732">IF(U203="","",1)</f>
        <v>1</v>
      </c>
      <c r="X205" s="103"/>
      <c r="Y205" s="97"/>
      <c r="Z205" s="98"/>
      <c r="AB205" s="104"/>
      <c r="AC205" s="92"/>
      <c r="AD205" s="148"/>
      <c r="AF205" s="153"/>
      <c r="AG205" s="154"/>
      <c r="AH205" s="154"/>
      <c r="AI205" s="155"/>
      <c r="AJ205" s="156"/>
      <c r="AL205" s="159"/>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c r="CP205" s="155"/>
      <c r="CQ205" s="155"/>
      <c r="CR205" s="155"/>
      <c r="CS205" s="155"/>
      <c r="CT205" s="156"/>
      <c r="CV205" s="158"/>
      <c r="CW205" s="97"/>
      <c r="CX205" s="105"/>
    </row>
    <row r="206" spans="2:102" ht="8.5" customHeight="1" thickTop="1" x14ac:dyDescent="0.35">
      <c r="B206" s="71"/>
      <c r="C206" s="327"/>
      <c r="D206" s="317"/>
      <c r="E206" s="60"/>
      <c r="F206" s="318"/>
      <c r="G206" s="319"/>
      <c r="I206" s="320"/>
      <c r="K206" s="318"/>
      <c r="L206" s="321"/>
      <c r="M206" s="321"/>
      <c r="N206" s="321"/>
      <c r="O206" s="319"/>
      <c r="P206" s="1"/>
      <c r="Q206" s="322"/>
      <c r="R206" s="323"/>
      <c r="T206" s="324">
        <f t="shared" ref="T206" si="733">IF(U207="","",1)</f>
        <v>1</v>
      </c>
      <c r="U206" s="321">
        <f t="shared" ref="U206" si="734">IF(U207="","",1)</f>
        <v>1</v>
      </c>
      <c r="V206" s="325">
        <f t="shared" ref="V206" si="735">IF(U207="","",1)</f>
        <v>1</v>
      </c>
      <c r="X206" s="317"/>
      <c r="Y206" s="46"/>
      <c r="Z206" s="76"/>
      <c r="AB206" s="82"/>
      <c r="AC206" s="45"/>
      <c r="AD206" s="134"/>
      <c r="AF206" s="135"/>
      <c r="AG206" s="136"/>
      <c r="AH206" s="136"/>
      <c r="AI206" s="137"/>
      <c r="AJ206" s="138"/>
      <c r="AL206" s="143"/>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5"/>
      <c r="CU206" s="117"/>
      <c r="CV206" s="134"/>
      <c r="CW206" s="46"/>
      <c r="CX206" s="88"/>
    </row>
    <row r="207" spans="2:102" x14ac:dyDescent="0.35">
      <c r="B207" s="71"/>
      <c r="C207" s="327">
        <f>IF(AD207="Athlete Name","",AC207)</f>
        <v>48</v>
      </c>
      <c r="D207" s="47" t="str">
        <f t="shared" ref="D207" si="736">IF(AD207="Athlete Name","",AD207)</f>
        <v>Makenzie Larson</v>
      </c>
      <c r="E207" s="60"/>
      <c r="F207" s="1">
        <f>IF(COUNT(AL207:CT207)=0,"", COUNT(AL207:CT207))</f>
        <v>9</v>
      </c>
      <c r="G207" s="46">
        <f t="shared" ref="G207" si="737">_xlfn.IFS(F207="","",F207=1,1,F207=2,2,F207=3,3,F207=4,4,F207=5,5,F207&gt;5,5)</f>
        <v>5</v>
      </c>
      <c r="I207" s="61"/>
      <c r="J207" s="108" t="s">
        <v>7</v>
      </c>
      <c r="K207" s="45">
        <f>IFERROR(LARGE((AL207:CT207),1),"")</f>
        <v>626.79999999999995</v>
      </c>
      <c r="L207" s="1">
        <f>IFERROR(LARGE((AL207:CT207),2),"")</f>
        <v>625.5</v>
      </c>
      <c r="M207" s="1">
        <f>IFERROR(LARGE((AL207:CT207),3),"")</f>
        <v>624</v>
      </c>
      <c r="N207" s="1">
        <f>IFERROR(LARGE((AL207:CT207),4),"")</f>
        <v>623.29999999999995</v>
      </c>
      <c r="O207" s="46">
        <f>IFERROR(LARGE((AL207:CT207),5),"")</f>
        <v>623.29999999999995</v>
      </c>
      <c r="P207" s="1"/>
      <c r="Q207" s="56">
        <f t="shared" ref="Q207" si="738">IFERROR(AVERAGEIF(K207:O207,"&gt;0"),"")</f>
        <v>624.57999999999993</v>
      </c>
      <c r="R207" s="57" t="str">
        <f t="shared" ref="R207" si="739">IF(SUM(AF208:AJ208,K208:O208)=0,"",SUM(AF208:AJ208,K208:O208))</f>
        <v/>
      </c>
      <c r="T207" s="5">
        <f t="shared" ref="T207" si="740">IF(U207="","",1)</f>
        <v>1</v>
      </c>
      <c r="U207" s="4">
        <f t="shared" ref="U207" si="741">IF(SUM(Q207:R207)=0,"",SUM(Q207:R207))</f>
        <v>624.57999999999993</v>
      </c>
      <c r="V207" s="6">
        <f t="shared" ref="V207" si="742">IF(U207="","",1)</f>
        <v>1</v>
      </c>
      <c r="X207" s="60" t="str">
        <f t="shared" ref="X207" si="743">IF(AD207="Athlete Name","",AD207)</f>
        <v>Makenzie Larson</v>
      </c>
      <c r="Y207" s="46"/>
      <c r="Z207" s="76"/>
      <c r="AB207" s="82"/>
      <c r="AC207" s="45">
        <v>48</v>
      </c>
      <c r="AD207" s="60" t="s">
        <v>281</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t="s">
        <v>7</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t="s">
        <v>7</v>
      </c>
      <c r="BN207" s="62" t="s">
        <v>7</v>
      </c>
      <c r="BO207" s="62" t="s">
        <v>7</v>
      </c>
      <c r="BP207" s="62" t="s">
        <v>7</v>
      </c>
      <c r="BQ207" s="62" t="s">
        <v>7</v>
      </c>
      <c r="BR207" s="62" t="s">
        <v>7</v>
      </c>
      <c r="BS207" s="62" t="s">
        <v>7</v>
      </c>
      <c r="BT207" s="62" t="s">
        <v>7</v>
      </c>
      <c r="BU207" s="62">
        <v>623</v>
      </c>
      <c r="BV207" s="62" t="s">
        <v>7</v>
      </c>
      <c r="BW207" s="62" t="s">
        <v>7</v>
      </c>
      <c r="BX207" s="62">
        <v>622.9</v>
      </c>
      <c r="BY207" s="62">
        <v>623.29999999999995</v>
      </c>
      <c r="BZ207" s="62" t="s">
        <v>7</v>
      </c>
      <c r="CA207" s="62" t="s">
        <v>7</v>
      </c>
      <c r="CB207" s="62">
        <v>626.79999999999995</v>
      </c>
      <c r="CC207" s="62">
        <v>622.6</v>
      </c>
      <c r="CD207" s="62" t="s">
        <v>7</v>
      </c>
      <c r="CE207" s="62" t="s">
        <v>7</v>
      </c>
      <c r="CF207" s="62" t="s">
        <v>7</v>
      </c>
      <c r="CG207" s="62">
        <v>624</v>
      </c>
      <c r="CH207" s="62">
        <v>616.6</v>
      </c>
      <c r="CI207" s="62" t="s">
        <v>7</v>
      </c>
      <c r="CJ207" s="62">
        <v>625.5</v>
      </c>
      <c r="CK207" s="62" t="s">
        <v>7</v>
      </c>
      <c r="CL207" s="62" t="s">
        <v>7</v>
      </c>
      <c r="CM207" s="62">
        <v>623.29999999999995</v>
      </c>
      <c r="CN207" s="62" t="s">
        <v>7</v>
      </c>
      <c r="CO207" s="62" t="s">
        <v>7</v>
      </c>
      <c r="CP207" s="62" t="s">
        <v>7</v>
      </c>
      <c r="CQ207" s="62" t="s">
        <v>7</v>
      </c>
      <c r="CR207" s="62" t="s">
        <v>7</v>
      </c>
      <c r="CS207" s="62" t="s">
        <v>7</v>
      </c>
      <c r="CT207" s="62" t="s">
        <v>7</v>
      </c>
      <c r="CU207" s="117"/>
      <c r="CV207" s="60" t="str">
        <f>IF(AD207="Athlete Name","",AD207)</f>
        <v>Makenzie Larson</v>
      </c>
      <c r="CW207" s="46">
        <v>44</v>
      </c>
      <c r="CX207" s="88"/>
    </row>
    <row r="208" spans="2:102" x14ac:dyDescent="0.35">
      <c r="B208" s="71"/>
      <c r="C208" s="327"/>
      <c r="D208" s="47"/>
      <c r="E208" s="60"/>
      <c r="G208" s="46"/>
      <c r="I208" s="61" t="str">
        <f>IF(SUM(AF208:AJ208)=0,"",SUM(AF208:AJ208))</f>
        <v/>
      </c>
      <c r="J208" s="108" t="s">
        <v>12</v>
      </c>
      <c r="K208" s="45" t="str">
        <f>IFERROR(LARGE((AL208:CT208),1),"")</f>
        <v/>
      </c>
      <c r="L208" s="1" t="str">
        <f>IFERROR(LARGE((AL208:CT208),2),"")</f>
        <v/>
      </c>
      <c r="M208" s="1" t="str">
        <f>IFERROR(LARGE((AL208:CT208),3),"")</f>
        <v/>
      </c>
      <c r="N208" s="1" t="str">
        <f>IFERROR(LARGE((AL208:CT208),4),"")</f>
        <v/>
      </c>
      <c r="O208" s="46" t="str">
        <f>IFERROR(LARGE((AL208:CT208),5),"")</f>
        <v/>
      </c>
      <c r="P208" s="1"/>
      <c r="Q208" s="56"/>
      <c r="R208" s="57"/>
      <c r="T208" s="5">
        <f t="shared" ref="T208" si="744">IF(U207="","",1)</f>
        <v>1</v>
      </c>
      <c r="U208" s="126">
        <f t="shared" ref="U208" si="745">IF(U207="","",1)</f>
        <v>1</v>
      </c>
      <c r="V208" s="6">
        <f t="shared" ref="V208" si="746">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45" t="s">
        <v>12</v>
      </c>
      <c r="CM208" s="45" t="s">
        <v>12</v>
      </c>
      <c r="CN208" s="45" t="s">
        <v>12</v>
      </c>
      <c r="CO208" s="45" t="s">
        <v>12</v>
      </c>
      <c r="CP208" s="45" t="s">
        <v>12</v>
      </c>
      <c r="CQ208" s="45" t="s">
        <v>12</v>
      </c>
      <c r="CR208" s="45" t="s">
        <v>12</v>
      </c>
      <c r="CS208" s="45" t="s">
        <v>12</v>
      </c>
      <c r="CT208" s="45" t="s">
        <v>12</v>
      </c>
      <c r="CU208" s="117"/>
      <c r="CV208" s="60"/>
      <c r="CW208" s="46"/>
      <c r="CX208" s="88"/>
    </row>
    <row r="209" spans="2:102" s="39" customFormat="1" ht="8.5" customHeight="1" thickBot="1" x14ac:dyDescent="0.4">
      <c r="B209" s="102"/>
      <c r="C209" s="328"/>
      <c r="D209" s="107"/>
      <c r="E209" s="103"/>
      <c r="F209" s="115"/>
      <c r="G209" s="116"/>
      <c r="I209" s="95"/>
      <c r="K209" s="96"/>
      <c r="L209" s="93"/>
      <c r="M209" s="93"/>
      <c r="N209" s="93"/>
      <c r="O209" s="94"/>
      <c r="Q209" s="112"/>
      <c r="R209" s="113"/>
      <c r="T209" s="110">
        <f t="shared" ref="T209" si="747">IF(U207="","",1)</f>
        <v>1</v>
      </c>
      <c r="U209" s="93">
        <f t="shared" ref="U209" si="748">IF(U207="","",1)</f>
        <v>1</v>
      </c>
      <c r="V209" s="109">
        <f t="shared" ref="V209" si="749">IF(U207="","",1)</f>
        <v>1</v>
      </c>
      <c r="X209" s="107"/>
      <c r="Y209" s="97"/>
      <c r="Z209" s="98"/>
      <c r="AB209" s="104"/>
      <c r="AC209" s="92"/>
      <c r="AD209" s="139"/>
      <c r="AF209" s="140"/>
      <c r="AG209" s="141"/>
      <c r="AH209" s="141"/>
      <c r="AI209" s="141"/>
      <c r="AJ209" s="142"/>
      <c r="AL209" s="140"/>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2"/>
      <c r="CU209" s="118"/>
      <c r="CV209" s="146"/>
      <c r="CW209" s="97"/>
      <c r="CX209" s="105"/>
    </row>
    <row r="210" spans="2:102" ht="8.5" customHeight="1" thickTop="1" x14ac:dyDescent="0.35">
      <c r="B210" s="71"/>
      <c r="C210" s="327"/>
      <c r="D210" s="317"/>
      <c r="E210" s="60"/>
      <c r="F210" s="318"/>
      <c r="G210" s="319"/>
      <c r="I210" s="320"/>
      <c r="K210" s="318"/>
      <c r="L210" s="321"/>
      <c r="M210" s="321"/>
      <c r="N210" s="321"/>
      <c r="O210" s="319"/>
      <c r="P210" s="1"/>
      <c r="Q210" s="322"/>
      <c r="R210" s="323"/>
      <c r="T210" s="324">
        <f t="shared" ref="T210" si="750">IF(U211="","",1)</f>
        <v>1</v>
      </c>
      <c r="U210" s="321">
        <f t="shared" ref="U210" si="751">IF(U211="","",1)</f>
        <v>1</v>
      </c>
      <c r="V210" s="325">
        <f t="shared" ref="V210" si="752">IF(U211="","",1)</f>
        <v>1</v>
      </c>
      <c r="X210" s="317"/>
      <c r="Y210" s="46"/>
      <c r="Z210" s="76"/>
      <c r="AB210" s="82"/>
      <c r="AC210" s="45"/>
      <c r="AD210" s="134"/>
      <c r="AF210" s="135"/>
      <c r="AG210" s="136"/>
      <c r="AH210" s="136"/>
      <c r="AI210" s="137"/>
      <c r="AJ210" s="138"/>
      <c r="AL210" s="143"/>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5"/>
      <c r="CU210" s="117"/>
      <c r="CV210" s="134"/>
      <c r="CW210" s="46"/>
      <c r="CX210" s="88"/>
    </row>
    <row r="211" spans="2:102" x14ac:dyDescent="0.35">
      <c r="B211" s="71"/>
      <c r="C211" s="327">
        <f>IF(AD211="Athlete Name","",AC211)</f>
        <v>49</v>
      </c>
      <c r="D211" s="47" t="str">
        <f t="shared" ref="D211" si="753">IF(AD211="Athlete Name","",AD211)</f>
        <v>Malori Brown</v>
      </c>
      <c r="E211" s="60"/>
      <c r="F211" s="1">
        <f>IF(COUNT(AL211:CT211)=0,"", COUNT(AL211:CT211))</f>
        <v>3</v>
      </c>
      <c r="G211" s="46">
        <f t="shared" ref="G211" si="754">_xlfn.IFS(F211="","",F211=1,1,F211=2,2,F211=3,3,F211=4,4,F211=5,5,F211&gt;5,5)</f>
        <v>3</v>
      </c>
      <c r="I211" s="61"/>
      <c r="J211" s="108" t="s">
        <v>7</v>
      </c>
      <c r="K211" s="45">
        <f>IFERROR(LARGE((AL211:CT211),1),"")</f>
        <v>623.70000000000005</v>
      </c>
      <c r="L211" s="1">
        <f>IFERROR(LARGE((AL211:CT211),2),"")</f>
        <v>623.29999999999995</v>
      </c>
      <c r="M211" s="1">
        <f>IFERROR(LARGE((AL211:CT211),3),"")</f>
        <v>619.1</v>
      </c>
      <c r="N211" s="1" t="str">
        <f>IFERROR(LARGE((AL211:CT211),4),"")</f>
        <v/>
      </c>
      <c r="O211" s="46" t="str">
        <f>IFERROR(LARGE((AL211:CT211),5),"")</f>
        <v/>
      </c>
      <c r="P211" s="1"/>
      <c r="Q211" s="56">
        <f t="shared" ref="Q211" si="755">IFERROR(AVERAGEIF(K211:O211,"&gt;0"),"")</f>
        <v>622.0333333333333</v>
      </c>
      <c r="R211" s="57" t="str">
        <f t="shared" ref="R211" si="756">IF(SUM(AF212:AJ212,K212:O212)=0,"",SUM(AF212:AJ212,K212:O212))</f>
        <v/>
      </c>
      <c r="T211" s="5">
        <f t="shared" ref="T211" si="757">IF(U211="","",1)</f>
        <v>1</v>
      </c>
      <c r="U211" s="4">
        <f t="shared" ref="U211" si="758">IF(SUM(Q211:R211)=0,"",SUM(Q211:R211))</f>
        <v>622.0333333333333</v>
      </c>
      <c r="V211" s="6">
        <f t="shared" ref="V211" si="759">IF(U211="","",1)</f>
        <v>1</v>
      </c>
      <c r="X211" s="60" t="str">
        <f t="shared" ref="X211" si="760">IF(AD211="Athlete Name","",AD211)</f>
        <v>Malori Brown</v>
      </c>
      <c r="Y211" s="46"/>
      <c r="Z211" s="76"/>
      <c r="AB211" s="82"/>
      <c r="AC211" s="45">
        <v>49</v>
      </c>
      <c r="AD211" s="60" t="s">
        <v>179</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t="s">
        <v>7</v>
      </c>
      <c r="BS211" s="62" t="s">
        <v>7</v>
      </c>
      <c r="BT211" s="62" t="s">
        <v>7</v>
      </c>
      <c r="BU211" s="62">
        <v>623.70000000000005</v>
      </c>
      <c r="BV211" s="62" t="s">
        <v>7</v>
      </c>
      <c r="BW211" s="62" t="s">
        <v>7</v>
      </c>
      <c r="BX211" s="62" t="s">
        <v>7</v>
      </c>
      <c r="BY211" s="62" t="s">
        <v>7</v>
      </c>
      <c r="BZ211" s="62" t="s">
        <v>7</v>
      </c>
      <c r="CA211" s="62" t="s">
        <v>7</v>
      </c>
      <c r="CB211" s="62" t="s">
        <v>7</v>
      </c>
      <c r="CC211" s="62" t="s">
        <v>7</v>
      </c>
      <c r="CD211" s="62" t="s">
        <v>7</v>
      </c>
      <c r="CE211" s="62" t="s">
        <v>7</v>
      </c>
      <c r="CF211" s="62" t="s">
        <v>7</v>
      </c>
      <c r="CG211" s="62">
        <v>619.1</v>
      </c>
      <c r="CH211" s="62">
        <v>623.29999999999995</v>
      </c>
      <c r="CI211" s="62" t="s">
        <v>7</v>
      </c>
      <c r="CJ211" s="62" t="s">
        <v>7</v>
      </c>
      <c r="CK211" s="62" t="s">
        <v>7</v>
      </c>
      <c r="CL211" s="62" t="s">
        <v>7</v>
      </c>
      <c r="CM211" s="62" t="s">
        <v>7</v>
      </c>
      <c r="CN211" s="62" t="s">
        <v>7</v>
      </c>
      <c r="CO211" s="62" t="s">
        <v>7</v>
      </c>
      <c r="CP211" s="62" t="s">
        <v>7</v>
      </c>
      <c r="CQ211" s="62" t="s">
        <v>7</v>
      </c>
      <c r="CR211" s="62" t="s">
        <v>7</v>
      </c>
      <c r="CS211" s="62" t="s">
        <v>7</v>
      </c>
      <c r="CT211" s="62" t="s">
        <v>7</v>
      </c>
      <c r="CU211" s="117"/>
      <c r="CV211" s="60" t="str">
        <f>IF(AD211="Athlete Name","",AD211)</f>
        <v>Malori Brown</v>
      </c>
      <c r="CW211" s="46">
        <v>44</v>
      </c>
      <c r="CX211" s="88"/>
    </row>
    <row r="212" spans="2:102" x14ac:dyDescent="0.35">
      <c r="B212" s="71"/>
      <c r="C212" s="327"/>
      <c r="D212" s="47"/>
      <c r="E212" s="60"/>
      <c r="G212" s="46"/>
      <c r="I212" s="61" t="str">
        <f>IF(SUM(AF212:AJ212)=0,"",SUM(AF212:AJ212))</f>
        <v/>
      </c>
      <c r="J212" s="108" t="s">
        <v>12</v>
      </c>
      <c r="K212" s="45" t="str">
        <f>IFERROR(LARGE((AL212:CT212),1),"")</f>
        <v/>
      </c>
      <c r="L212" s="1" t="str">
        <f>IFERROR(LARGE((AL212:CT212),2),"")</f>
        <v/>
      </c>
      <c r="M212" s="1" t="str">
        <f>IFERROR(LARGE((AL212:CT212),3),"")</f>
        <v/>
      </c>
      <c r="N212" s="1" t="str">
        <f>IFERROR(LARGE((AL212:CT212),4),"")</f>
        <v/>
      </c>
      <c r="O212" s="46" t="str">
        <f>IFERROR(LARGE((AL212:CT212),5),"")</f>
        <v/>
      </c>
      <c r="P212" s="1"/>
      <c r="Q212" s="56"/>
      <c r="R212" s="57"/>
      <c r="T212" s="5">
        <f t="shared" ref="T212" si="761">IF(U211="","",1)</f>
        <v>1</v>
      </c>
      <c r="U212" s="126">
        <f t="shared" ref="U212" si="762">IF(U211="","",1)</f>
        <v>1</v>
      </c>
      <c r="V212" s="6">
        <f t="shared" ref="V212" si="763">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45" t="s">
        <v>12</v>
      </c>
      <c r="CM212" s="45" t="s">
        <v>12</v>
      </c>
      <c r="CN212" s="45" t="s">
        <v>12</v>
      </c>
      <c r="CO212" s="45" t="s">
        <v>12</v>
      </c>
      <c r="CP212" s="45" t="s">
        <v>12</v>
      </c>
      <c r="CQ212" s="45" t="s">
        <v>12</v>
      </c>
      <c r="CR212" s="45" t="s">
        <v>12</v>
      </c>
      <c r="CS212" s="45" t="s">
        <v>12</v>
      </c>
      <c r="CT212" s="45" t="s">
        <v>12</v>
      </c>
      <c r="CU212" s="117"/>
      <c r="CV212" s="60"/>
      <c r="CW212" s="46"/>
      <c r="CX212" s="88"/>
    </row>
    <row r="213" spans="2:102" s="39" customFormat="1" ht="8.5" customHeight="1" thickBot="1" x14ac:dyDescent="0.4">
      <c r="B213" s="102"/>
      <c r="C213" s="328"/>
      <c r="D213" s="107"/>
      <c r="E213" s="103"/>
      <c r="F213" s="115"/>
      <c r="G213" s="116"/>
      <c r="I213" s="95"/>
      <c r="K213" s="96"/>
      <c r="L213" s="93"/>
      <c r="M213" s="93"/>
      <c r="N213" s="93"/>
      <c r="O213" s="94"/>
      <c r="Q213" s="112"/>
      <c r="R213" s="113"/>
      <c r="T213" s="110">
        <f t="shared" ref="T213" si="764">IF(U211="","",1)</f>
        <v>1</v>
      </c>
      <c r="U213" s="93">
        <f t="shared" ref="U213" si="765">IF(U211="","",1)</f>
        <v>1</v>
      </c>
      <c r="V213" s="109">
        <f t="shared" ref="V213" si="766">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2"/>
      <c r="CU213" s="118"/>
      <c r="CV213" s="146"/>
      <c r="CW213" s="97"/>
      <c r="CX213" s="105"/>
    </row>
    <row r="214" spans="2:102" ht="8.5" customHeight="1" thickTop="1" x14ac:dyDescent="0.35">
      <c r="B214" s="71"/>
      <c r="C214" s="327"/>
      <c r="D214" s="317"/>
      <c r="E214" s="60"/>
      <c r="F214" s="318"/>
      <c r="G214" s="319"/>
      <c r="I214" s="320"/>
      <c r="K214" s="318"/>
      <c r="L214" s="321"/>
      <c r="M214" s="321"/>
      <c r="N214" s="321"/>
      <c r="O214" s="319"/>
      <c r="P214" s="1"/>
      <c r="Q214" s="322"/>
      <c r="R214" s="323"/>
      <c r="T214" s="324">
        <f t="shared" ref="T214" si="767">IF(U215="","",1)</f>
        <v>1</v>
      </c>
      <c r="U214" s="321">
        <f t="shared" ref="U214" si="768">IF(U215="","",1)</f>
        <v>1</v>
      </c>
      <c r="V214" s="325">
        <f t="shared" ref="V214" si="769">IF(U215="","",1)</f>
        <v>1</v>
      </c>
      <c r="X214" s="317"/>
      <c r="Y214" s="46"/>
      <c r="Z214" s="76"/>
      <c r="AB214" s="82"/>
      <c r="AC214" s="45"/>
      <c r="AD214" s="134"/>
      <c r="AF214" s="135"/>
      <c r="AG214" s="136"/>
      <c r="AH214" s="136"/>
      <c r="AI214" s="137"/>
      <c r="AJ214" s="138"/>
      <c r="AL214" s="143"/>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5"/>
      <c r="CU214" s="117"/>
      <c r="CV214" s="134"/>
      <c r="CW214" s="46"/>
      <c r="CX214" s="88"/>
    </row>
    <row r="215" spans="2:102" x14ac:dyDescent="0.35">
      <c r="B215" s="71"/>
      <c r="C215" s="327">
        <f>IF(AD215="Athlete Name","",AC215)</f>
        <v>50</v>
      </c>
      <c r="D215" s="47" t="str">
        <f t="shared" ref="D215" si="770">IF(AD215="Athlete Name","",AD215)</f>
        <v>Lara Spanic</v>
      </c>
      <c r="E215" s="60"/>
      <c r="F215" s="1">
        <f>IF(COUNT(AL215:CT215)=0,"", COUNT(AL215:CT215))</f>
        <v>5</v>
      </c>
      <c r="G215" s="46">
        <f t="shared" ref="G215" si="771">_xlfn.IFS(F215="","",F215=1,1,F215=2,2,F215=3,3,F215=4,4,F215=5,5,F215&gt;5,5)</f>
        <v>5</v>
      </c>
      <c r="I215" s="61"/>
      <c r="J215" s="108" t="s">
        <v>7</v>
      </c>
      <c r="K215" s="45">
        <f>IFERROR(LARGE((AL215:CT215),1),"")</f>
        <v>623.6</v>
      </c>
      <c r="L215" s="1">
        <f>IFERROR(LARGE((AL215:CT215),2),"")</f>
        <v>622.9</v>
      </c>
      <c r="M215" s="1">
        <f>IFERROR(LARGE((AL215:CT215),3),"")</f>
        <v>620.29999999999995</v>
      </c>
      <c r="N215" s="1">
        <f>IFERROR(LARGE((AL215:CT215),4),"")</f>
        <v>617.1</v>
      </c>
      <c r="O215" s="46">
        <f>IFERROR(LARGE((AL215:CT215),5),"")</f>
        <v>616.79999999999995</v>
      </c>
      <c r="P215" s="1"/>
      <c r="Q215" s="56">
        <f t="shared" ref="Q215" si="772">IFERROR(AVERAGEIF(K215:O215,"&gt;0"),"")</f>
        <v>620.14</v>
      </c>
      <c r="R215" s="57" t="str">
        <f t="shared" ref="R215" si="773">IF(SUM(AF216:AJ216,K216:O216)=0,"",SUM(AF216:AJ216,K216:O216))</f>
        <v/>
      </c>
      <c r="T215" s="5">
        <f t="shared" ref="T215" si="774">IF(U215="","",1)</f>
        <v>1</v>
      </c>
      <c r="U215" s="4">
        <f t="shared" ref="U215" si="775">IF(SUM(Q215:R215)=0,"",SUM(Q215:R215))</f>
        <v>620.14</v>
      </c>
      <c r="V215" s="6">
        <f t="shared" ref="V215" si="776">IF(U215="","",1)</f>
        <v>1</v>
      </c>
      <c r="X215" s="60" t="str">
        <f t="shared" ref="X215" si="777">IF(AD215="Athlete Name","",AD215)</f>
        <v>Lara Spanic</v>
      </c>
      <c r="Y215" s="46"/>
      <c r="Z215" s="76"/>
      <c r="AB215" s="82"/>
      <c r="AC215" s="45">
        <v>50</v>
      </c>
      <c r="AD215" s="60" t="s">
        <v>209</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v>623.6</v>
      </c>
      <c r="BZ215" s="62" t="s">
        <v>7</v>
      </c>
      <c r="CA215" s="62" t="s">
        <v>7</v>
      </c>
      <c r="CB215" s="62">
        <v>622.9</v>
      </c>
      <c r="CC215" s="62">
        <v>617.1</v>
      </c>
      <c r="CD215" s="62" t="s">
        <v>7</v>
      </c>
      <c r="CE215" s="62" t="s">
        <v>7</v>
      </c>
      <c r="CF215" s="62" t="s">
        <v>7</v>
      </c>
      <c r="CG215" s="62">
        <v>620.29999999999995</v>
      </c>
      <c r="CH215" s="62">
        <v>616.79999999999995</v>
      </c>
      <c r="CI215" s="62" t="s">
        <v>7</v>
      </c>
      <c r="CJ215" s="62" t="s">
        <v>7</v>
      </c>
      <c r="CK215" s="62" t="s">
        <v>7</v>
      </c>
      <c r="CL215" s="62" t="s">
        <v>7</v>
      </c>
      <c r="CM215" s="62" t="s">
        <v>7</v>
      </c>
      <c r="CN215" s="62" t="s">
        <v>7</v>
      </c>
      <c r="CO215" s="62" t="s">
        <v>7</v>
      </c>
      <c r="CP215" s="62" t="s">
        <v>7</v>
      </c>
      <c r="CQ215" s="62" t="s">
        <v>7</v>
      </c>
      <c r="CR215" s="62" t="s">
        <v>7</v>
      </c>
      <c r="CS215" s="62" t="s">
        <v>7</v>
      </c>
      <c r="CT215" s="62" t="s">
        <v>7</v>
      </c>
      <c r="CU215" s="117"/>
      <c r="CV215" s="60" t="str">
        <f>IF(AD215="Athlete Name","",AD215)</f>
        <v>Lara Spanic</v>
      </c>
      <c r="CW215" s="46">
        <v>44</v>
      </c>
      <c r="CX215" s="88"/>
    </row>
    <row r="216" spans="2:102" x14ac:dyDescent="0.35">
      <c r="B216" s="71"/>
      <c r="C216" s="327"/>
      <c r="D216" s="47"/>
      <c r="E216" s="60"/>
      <c r="G216" s="46"/>
      <c r="I216" s="61" t="str">
        <f>IF(SUM(AF216:AJ216)=0,"",SUM(AF216:AJ216))</f>
        <v/>
      </c>
      <c r="J216" s="108" t="s">
        <v>12</v>
      </c>
      <c r="K216" s="45" t="str">
        <f>IFERROR(LARGE((AL216:CT216),1),"")</f>
        <v/>
      </c>
      <c r="L216" s="1" t="str">
        <f>IFERROR(LARGE((AL216:CT216),2),"")</f>
        <v/>
      </c>
      <c r="M216" s="1" t="str">
        <f>IFERROR(LARGE((AL216:CT216),3),"")</f>
        <v/>
      </c>
      <c r="N216" s="1" t="str">
        <f>IFERROR(LARGE((AL216:CT216),4),"")</f>
        <v/>
      </c>
      <c r="O216" s="46" t="str">
        <f>IFERROR(LARGE((AL216:CT216),5),"")</f>
        <v/>
      </c>
      <c r="P216" s="1"/>
      <c r="Q216" s="56"/>
      <c r="R216" s="57"/>
      <c r="T216" s="5">
        <f t="shared" ref="T216" si="778">IF(U215="","",1)</f>
        <v>1</v>
      </c>
      <c r="U216" s="126">
        <f t="shared" ref="U216" si="779">IF(U215="","",1)</f>
        <v>1</v>
      </c>
      <c r="V216" s="6">
        <f t="shared" ref="V216" si="780">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45" t="s">
        <v>12</v>
      </c>
      <c r="CM216" s="45" t="s">
        <v>12</v>
      </c>
      <c r="CN216" s="45" t="s">
        <v>12</v>
      </c>
      <c r="CO216" s="45" t="s">
        <v>12</v>
      </c>
      <c r="CP216" s="45" t="s">
        <v>12</v>
      </c>
      <c r="CQ216" s="45" t="s">
        <v>12</v>
      </c>
      <c r="CR216" s="45" t="s">
        <v>12</v>
      </c>
      <c r="CS216" s="45" t="s">
        <v>12</v>
      </c>
      <c r="CT216" s="45" t="s">
        <v>12</v>
      </c>
      <c r="CU216" s="117"/>
      <c r="CV216" s="60"/>
      <c r="CW216" s="46"/>
      <c r="CX216" s="88"/>
    </row>
    <row r="217" spans="2:102" s="39" customFormat="1" ht="8.5" customHeight="1" thickBot="1" x14ac:dyDescent="0.4">
      <c r="B217" s="102"/>
      <c r="C217" s="328"/>
      <c r="D217" s="107"/>
      <c r="E217" s="103"/>
      <c r="F217" s="115"/>
      <c r="G217" s="116"/>
      <c r="I217" s="95"/>
      <c r="K217" s="96"/>
      <c r="L217" s="93"/>
      <c r="M217" s="93"/>
      <c r="N217" s="93"/>
      <c r="O217" s="94"/>
      <c r="Q217" s="112"/>
      <c r="R217" s="113"/>
      <c r="T217" s="110">
        <f t="shared" ref="T217" si="781">IF(U215="","",1)</f>
        <v>1</v>
      </c>
      <c r="U217" s="93">
        <f t="shared" ref="U217" si="782">IF(U215="","",1)</f>
        <v>1</v>
      </c>
      <c r="V217" s="109">
        <f t="shared" ref="V217" si="783">IF(U215="","",1)</f>
        <v>1</v>
      </c>
      <c r="X217" s="107"/>
      <c r="Y217" s="97"/>
      <c r="Z217" s="98"/>
      <c r="AB217" s="104"/>
      <c r="AC217" s="92"/>
      <c r="AD217" s="139"/>
      <c r="AF217" s="140"/>
      <c r="AG217" s="141"/>
      <c r="AH217" s="141"/>
      <c r="AI217" s="141"/>
      <c r="AJ217" s="142"/>
      <c r="AL217" s="140"/>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1"/>
      <c r="CL217" s="141"/>
      <c r="CM217" s="141"/>
      <c r="CN217" s="141"/>
      <c r="CO217" s="141"/>
      <c r="CP217" s="141"/>
      <c r="CQ217" s="141"/>
      <c r="CR217" s="141"/>
      <c r="CS217" s="141"/>
      <c r="CT217" s="142"/>
      <c r="CU217" s="118"/>
      <c r="CV217" s="146"/>
      <c r="CW217" s="97"/>
      <c r="CX217" s="105"/>
    </row>
    <row r="218" spans="2:102" ht="8.5" customHeight="1" thickTop="1" x14ac:dyDescent="0.35">
      <c r="B218" s="71"/>
      <c r="C218" s="327"/>
      <c r="D218" s="317"/>
      <c r="E218" s="60"/>
      <c r="F218" s="318"/>
      <c r="G218" s="319"/>
      <c r="I218" s="320"/>
      <c r="K218" s="318"/>
      <c r="L218" s="321"/>
      <c r="M218" s="321"/>
      <c r="N218" s="321"/>
      <c r="O218" s="319"/>
      <c r="P218" s="1"/>
      <c r="Q218" s="322"/>
      <c r="R218" s="323"/>
      <c r="T218" s="324">
        <f t="shared" ref="T218" si="784">IF(U219="","",1)</f>
        <v>1</v>
      </c>
      <c r="U218" s="321">
        <f t="shared" ref="U218" si="785">IF(U219="","",1)</f>
        <v>1</v>
      </c>
      <c r="V218" s="325">
        <f t="shared" ref="V218" si="786">IF(U219="","",1)</f>
        <v>1</v>
      </c>
      <c r="X218" s="317"/>
      <c r="Y218" s="46"/>
      <c r="Z218" s="76"/>
      <c r="AB218" s="82"/>
      <c r="AC218" s="45"/>
      <c r="AD218" s="134"/>
      <c r="AF218" s="135"/>
      <c r="AG218" s="136"/>
      <c r="AH218" s="136"/>
      <c r="AI218" s="137"/>
      <c r="AJ218" s="138"/>
      <c r="AL218" s="143"/>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5"/>
      <c r="CU218" s="117"/>
      <c r="CV218" s="134"/>
      <c r="CW218" s="46"/>
      <c r="CX218" s="88"/>
    </row>
    <row r="219" spans="2:102" x14ac:dyDescent="0.35">
      <c r="B219" s="71"/>
      <c r="C219" s="327">
        <f>IF(AD219="Athlete Name","",AC219)</f>
        <v>51</v>
      </c>
      <c r="D219" s="47" t="str">
        <f t="shared" ref="D219" si="787">IF(AD219="Athlete Name","",AD219)</f>
        <v>Katlyn Sullivan</v>
      </c>
      <c r="E219" s="60"/>
      <c r="F219" s="1">
        <f>IF(COUNT(AL219:CT219)=0,"", COUNT(AL219:CT219))</f>
        <v>3</v>
      </c>
      <c r="G219" s="46">
        <f t="shared" ref="G219" si="788">_xlfn.IFS(F219="","",F219=1,1,F219=2,2,F219=3,3,F219=4,4,F219=5,5,F219&gt;5,5)</f>
        <v>3</v>
      </c>
      <c r="I219" s="61"/>
      <c r="J219" s="108" t="s">
        <v>7</v>
      </c>
      <c r="K219" s="45">
        <f>IFERROR(LARGE((AL219:CT219),1),"")</f>
        <v>624.5</v>
      </c>
      <c r="L219" s="1">
        <f>IFERROR(LARGE((AL219:CT219),2),"")</f>
        <v>618.29999999999995</v>
      </c>
      <c r="M219" s="1">
        <f>IFERROR(LARGE((AL219:CT219),3),"")</f>
        <v>615.4</v>
      </c>
      <c r="N219" s="1" t="str">
        <f>IFERROR(LARGE((AL219:CT219),4),"")</f>
        <v/>
      </c>
      <c r="O219" s="46" t="str">
        <f>IFERROR(LARGE((AL219:CT219),5),"")</f>
        <v/>
      </c>
      <c r="P219" s="1"/>
      <c r="Q219" s="56">
        <f t="shared" ref="Q219" si="789">IFERROR(AVERAGEIF(K219:O219,"&gt;0"),"")</f>
        <v>619.4</v>
      </c>
      <c r="R219" s="57" t="str">
        <f t="shared" ref="R219" si="790">IF(SUM(AF220:AJ220,K220:O220)=0,"",SUM(AF220:AJ220,K220:O220))</f>
        <v/>
      </c>
      <c r="T219" s="5">
        <f t="shared" ref="T219" si="791">IF(U219="","",1)</f>
        <v>1</v>
      </c>
      <c r="U219" s="4">
        <f t="shared" ref="U219" si="792">IF(SUM(Q219:R219)=0,"",SUM(Q219:R219))</f>
        <v>619.4</v>
      </c>
      <c r="V219" s="6">
        <f t="shared" ref="V219" si="793">IF(U219="","",1)</f>
        <v>1</v>
      </c>
      <c r="X219" s="60" t="str">
        <f t="shared" ref="X219" si="794">IF(AD219="Athlete Name","",AD219)</f>
        <v>Katlyn Sullivan</v>
      </c>
      <c r="Y219" s="46"/>
      <c r="Z219" s="76"/>
      <c r="AB219" s="82"/>
      <c r="AC219" s="45">
        <v>51</v>
      </c>
      <c r="AD219" s="60" t="s">
        <v>303</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v>624.5</v>
      </c>
      <c r="CI219" s="62" t="s">
        <v>7</v>
      </c>
      <c r="CJ219" s="62" t="s">
        <v>7</v>
      </c>
      <c r="CK219" s="62" t="s">
        <v>7</v>
      </c>
      <c r="CL219" s="62" t="s">
        <v>7</v>
      </c>
      <c r="CM219" s="62" t="s">
        <v>7</v>
      </c>
      <c r="CN219" s="62" t="s">
        <v>7</v>
      </c>
      <c r="CO219" s="62">
        <v>618.29999999999995</v>
      </c>
      <c r="CP219" s="62">
        <v>615.4</v>
      </c>
      <c r="CQ219" s="62" t="s">
        <v>7</v>
      </c>
      <c r="CR219" s="62" t="s">
        <v>7</v>
      </c>
      <c r="CS219" s="62" t="s">
        <v>7</v>
      </c>
      <c r="CT219" s="62" t="s">
        <v>7</v>
      </c>
      <c r="CU219" s="117"/>
      <c r="CV219" s="60" t="str">
        <f>IF(AD219="Athlete Name","",AD219)</f>
        <v>Katlyn Sullivan</v>
      </c>
      <c r="CW219" s="46">
        <v>44</v>
      </c>
      <c r="CX219" s="88"/>
    </row>
    <row r="220" spans="2:102" x14ac:dyDescent="0.35">
      <c r="B220" s="71"/>
      <c r="C220" s="327"/>
      <c r="D220" s="47"/>
      <c r="E220" s="60"/>
      <c r="G220" s="46"/>
      <c r="I220" s="61" t="str">
        <f>IF(SUM(AF220:AJ220)=0,"",SUM(AF220:AJ220))</f>
        <v/>
      </c>
      <c r="J220" s="108" t="s">
        <v>12</v>
      </c>
      <c r="K220" s="45" t="str">
        <f>IFERROR(LARGE((AL220:CT220),1),"")</f>
        <v/>
      </c>
      <c r="L220" s="1" t="str">
        <f>IFERROR(LARGE((AL220:CT220),2),"")</f>
        <v/>
      </c>
      <c r="M220" s="1" t="str">
        <f>IFERROR(LARGE((AL220:CT220),3),"")</f>
        <v/>
      </c>
      <c r="N220" s="1" t="str">
        <f>IFERROR(LARGE((AL220:CT220),4),"")</f>
        <v/>
      </c>
      <c r="O220" s="46" t="str">
        <f>IFERROR(LARGE((AL220:CT220),5),"")</f>
        <v/>
      </c>
      <c r="P220" s="1"/>
      <c r="Q220" s="56"/>
      <c r="R220" s="57"/>
      <c r="T220" s="5">
        <f t="shared" ref="T220" si="795">IF(U219="","",1)</f>
        <v>1</v>
      </c>
      <c r="U220" s="126">
        <f t="shared" ref="U220" si="796">IF(U219="","",1)</f>
        <v>1</v>
      </c>
      <c r="V220" s="6">
        <f t="shared" ref="V220" si="797">IF(U219="","",1)</f>
        <v>1</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45" t="s">
        <v>12</v>
      </c>
      <c r="CM220" s="45" t="s">
        <v>12</v>
      </c>
      <c r="CN220" s="45" t="s">
        <v>12</v>
      </c>
      <c r="CO220" s="45" t="s">
        <v>12</v>
      </c>
      <c r="CP220" s="45" t="s">
        <v>12</v>
      </c>
      <c r="CQ220" s="45" t="s">
        <v>12</v>
      </c>
      <c r="CR220" s="45" t="s">
        <v>12</v>
      </c>
      <c r="CS220" s="45" t="s">
        <v>12</v>
      </c>
      <c r="CT220" s="45" t="s">
        <v>12</v>
      </c>
      <c r="CU220" s="117"/>
      <c r="CV220" s="60"/>
      <c r="CW220" s="46"/>
      <c r="CX220" s="88"/>
    </row>
    <row r="221" spans="2:102" s="39" customFormat="1" ht="8.5" customHeight="1" thickBot="1" x14ac:dyDescent="0.4">
      <c r="B221" s="102"/>
      <c r="C221" s="328"/>
      <c r="D221" s="107"/>
      <c r="E221" s="103"/>
      <c r="F221" s="115"/>
      <c r="G221" s="116"/>
      <c r="I221" s="95"/>
      <c r="K221" s="96"/>
      <c r="L221" s="93"/>
      <c r="M221" s="93"/>
      <c r="N221" s="93"/>
      <c r="O221" s="94"/>
      <c r="Q221" s="112"/>
      <c r="R221" s="113"/>
      <c r="T221" s="110">
        <f t="shared" ref="T221" si="798">IF(U219="","",1)</f>
        <v>1</v>
      </c>
      <c r="U221" s="93">
        <f t="shared" ref="U221" si="799">IF(U219="","",1)</f>
        <v>1</v>
      </c>
      <c r="V221" s="109">
        <f t="shared" ref="V221" si="800">IF(U219="","",1)</f>
        <v>1</v>
      </c>
      <c r="X221" s="107"/>
      <c r="Y221" s="97"/>
      <c r="Z221" s="98"/>
      <c r="AB221" s="104"/>
      <c r="AC221" s="92"/>
      <c r="AD221" s="139"/>
      <c r="AF221" s="140"/>
      <c r="AG221" s="141"/>
      <c r="AH221" s="141"/>
      <c r="AI221" s="141"/>
      <c r="AJ221" s="142"/>
      <c r="AL221" s="140"/>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2"/>
      <c r="CU221" s="118"/>
      <c r="CV221" s="146"/>
      <c r="CW221" s="97"/>
      <c r="CX221" s="105"/>
    </row>
    <row r="222" spans="2:102" s="39" customFormat="1" ht="8.5" customHeight="1" thickTop="1" x14ac:dyDescent="0.35">
      <c r="B222" s="102"/>
      <c r="C222" s="328"/>
      <c r="D222" s="317"/>
      <c r="E222" s="60"/>
      <c r="F222" s="318"/>
      <c r="G222" s="319"/>
      <c r="H222"/>
      <c r="I222" s="320"/>
      <c r="J222"/>
      <c r="K222" s="318"/>
      <c r="L222" s="321"/>
      <c r="M222" s="321"/>
      <c r="N222" s="321"/>
      <c r="O222" s="319"/>
      <c r="P222" s="1"/>
      <c r="Q222" s="322"/>
      <c r="R222" s="323"/>
      <c r="S222"/>
      <c r="T222" s="324">
        <f t="shared" ref="T222" si="801">IF(U223="","",1)</f>
        <v>1</v>
      </c>
      <c r="U222" s="321">
        <f t="shared" ref="U222" si="802">IF(U223="","",1)</f>
        <v>1</v>
      </c>
      <c r="V222" s="325">
        <f t="shared" ref="V222" si="803">IF(U223="","",1)</f>
        <v>1</v>
      </c>
      <c r="W222"/>
      <c r="X222" s="317"/>
      <c r="Y222" s="46"/>
      <c r="Z222" s="76"/>
      <c r="AA222"/>
      <c r="AB222" s="82"/>
      <c r="AC222" s="45"/>
      <c r="AD222" s="134"/>
      <c r="AE222"/>
      <c r="AF222" s="135"/>
      <c r="AG222" s="136"/>
      <c r="AH222" s="136"/>
      <c r="AI222" s="137"/>
      <c r="AJ222" s="138"/>
      <c r="AK222"/>
      <c r="AL222" s="143"/>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5"/>
      <c r="CU222" s="117"/>
      <c r="CV222" s="134"/>
      <c r="CW222" s="97"/>
      <c r="CX222" s="105"/>
    </row>
    <row r="223" spans="2:102" s="39" customFormat="1" ht="14.5" customHeight="1" x14ac:dyDescent="0.35">
      <c r="B223" s="102"/>
      <c r="C223" s="327">
        <f>IF(AD223="Athlete Name","",AC223)</f>
        <v>52</v>
      </c>
      <c r="D223" s="47" t="str">
        <f t="shared" ref="D223" si="804">IF(AD223="Athlete Name","",AD223)</f>
        <v>Claudia Musik</v>
      </c>
      <c r="E223" s="60"/>
      <c r="F223" s="1">
        <f>IF(COUNT(AL223:CT223)=0,"", COUNT(AL223:CT223))</f>
        <v>6</v>
      </c>
      <c r="G223" s="46">
        <f t="shared" ref="G223" si="805">_xlfn.IFS(F223="","",F223=1,1,F223=2,2,F223=3,3,F223=4,4,F223=5,5,F223&gt;5,5)</f>
        <v>5</v>
      </c>
      <c r="H223"/>
      <c r="I223" s="61"/>
      <c r="J223" s="108" t="s">
        <v>7</v>
      </c>
      <c r="K223" s="45">
        <f>IFERROR(LARGE((AL223:CT223),1),"")</f>
        <v>625.1</v>
      </c>
      <c r="L223" s="1">
        <f>IFERROR(LARGE((AL223:CT223),2),"")</f>
        <v>624.29999999999995</v>
      </c>
      <c r="M223" s="1">
        <f>IFERROR(LARGE((AL223:CT223),3),"")</f>
        <v>621.79999999999995</v>
      </c>
      <c r="N223" s="1">
        <f>IFERROR(LARGE((AL223:CT223),4),"")</f>
        <v>616.20000000000005</v>
      </c>
      <c r="O223" s="46">
        <f>IFERROR(LARGE((AL223:CT223),5),"")</f>
        <v>614.70000000000005</v>
      </c>
      <c r="P223" s="1"/>
      <c r="Q223" s="56">
        <f t="shared" ref="Q223" si="806">IFERROR(AVERAGEIF(K223:O223,"&gt;0"),"")</f>
        <v>620.42000000000007</v>
      </c>
      <c r="R223" s="57" t="str">
        <f t="shared" ref="R223" si="807">IF(SUM(AF224:AJ224,K224:O224)=0,"",SUM(AF224:AJ224,K224:O224))</f>
        <v/>
      </c>
      <c r="S223"/>
      <c r="T223" s="5">
        <f t="shared" ref="T223" si="808">IF(U223="","",1)</f>
        <v>1</v>
      </c>
      <c r="U223" s="4">
        <f t="shared" ref="U223" si="809">IF(SUM(Q223:R223)=0,"",SUM(Q223:R223))</f>
        <v>620.42000000000007</v>
      </c>
      <c r="V223" s="6">
        <f t="shared" ref="V223" si="810">IF(U223="","",1)</f>
        <v>1</v>
      </c>
      <c r="W223"/>
      <c r="X223" s="60" t="str">
        <f t="shared" ref="X223" si="811">IF(AD223="Athlete Name","",AD223)</f>
        <v>Claudia Musik</v>
      </c>
      <c r="Y223" s="46"/>
      <c r="Z223" s="76"/>
      <c r="AA223"/>
      <c r="AB223" s="82"/>
      <c r="AC223" s="45">
        <v>52</v>
      </c>
      <c r="AD223" s="60" t="s">
        <v>306</v>
      </c>
      <c r="AE223"/>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v>625.1</v>
      </c>
      <c r="CF223" s="62">
        <v>624.29999999999995</v>
      </c>
      <c r="CG223" s="62" t="s">
        <v>7</v>
      </c>
      <c r="CH223" s="62" t="s">
        <v>7</v>
      </c>
      <c r="CI223" s="62" t="s">
        <v>7</v>
      </c>
      <c r="CJ223" s="62" t="s">
        <v>7</v>
      </c>
      <c r="CK223" s="62">
        <v>614.70000000000005</v>
      </c>
      <c r="CL223" s="62">
        <v>621.79999999999995</v>
      </c>
      <c r="CM223" s="62" t="s">
        <v>7</v>
      </c>
      <c r="CN223" s="62" t="s">
        <v>7</v>
      </c>
      <c r="CO223" s="62">
        <v>616.20000000000005</v>
      </c>
      <c r="CP223" s="62">
        <v>609</v>
      </c>
      <c r="CQ223" s="62" t="s">
        <v>7</v>
      </c>
      <c r="CR223" s="62" t="s">
        <v>7</v>
      </c>
      <c r="CS223" s="62" t="s">
        <v>7</v>
      </c>
      <c r="CT223" s="62" t="s">
        <v>7</v>
      </c>
      <c r="CU223" s="117"/>
      <c r="CV223" s="60" t="str">
        <f>IF(AD223="Athlete Name","",AD223)</f>
        <v>Claudia Musik</v>
      </c>
      <c r="CW223" s="97"/>
      <c r="CX223" s="105"/>
    </row>
    <row r="224" spans="2:102" s="39" customFormat="1" ht="14.5" customHeight="1" x14ac:dyDescent="0.35">
      <c r="B224" s="102"/>
      <c r="C224" s="328"/>
      <c r="D224" s="47"/>
      <c r="E224" s="60"/>
      <c r="F224" s="1"/>
      <c r="G224" s="46"/>
      <c r="H224"/>
      <c r="I224" s="61" t="str">
        <f>IF(SUM(AF224:AJ224)=0,"",SUM(AF224:AJ224))</f>
        <v/>
      </c>
      <c r="J224" s="108" t="s">
        <v>12</v>
      </c>
      <c r="K224" s="45" t="str">
        <f>IFERROR(LARGE((AL224:CT224),1),"")</f>
        <v/>
      </c>
      <c r="L224" s="1" t="str">
        <f>IFERROR(LARGE((AL224:CT224),2),"")</f>
        <v/>
      </c>
      <c r="M224" s="1" t="str">
        <f>IFERROR(LARGE((AL224:CT224),3),"")</f>
        <v/>
      </c>
      <c r="N224" s="1" t="str">
        <f>IFERROR(LARGE((AL224:CT224),4),"")</f>
        <v/>
      </c>
      <c r="O224" s="46" t="str">
        <f>IFERROR(LARGE((AL224:CT224),5),"")</f>
        <v/>
      </c>
      <c r="P224" s="1"/>
      <c r="Q224" s="56"/>
      <c r="R224" s="57"/>
      <c r="S224"/>
      <c r="T224" s="5">
        <f t="shared" ref="T224" si="812">IF(U223="","",1)</f>
        <v>1</v>
      </c>
      <c r="U224" s="126">
        <f t="shared" ref="U224" si="813">IF(U223="","",1)</f>
        <v>1</v>
      </c>
      <c r="V224" s="6">
        <f t="shared" ref="V224" si="814">IF(U223="","",1)</f>
        <v>1</v>
      </c>
      <c r="W224"/>
      <c r="X224" s="60"/>
      <c r="Y224" s="46"/>
      <c r="Z224" s="76"/>
      <c r="AA224"/>
      <c r="AB224" s="82"/>
      <c r="AC224" s="45"/>
      <c r="AD224" s="60"/>
      <c r="AE224"/>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45" t="s">
        <v>12</v>
      </c>
      <c r="CM224" s="45" t="s">
        <v>12</v>
      </c>
      <c r="CN224" s="45" t="s">
        <v>12</v>
      </c>
      <c r="CO224" s="45" t="s">
        <v>12</v>
      </c>
      <c r="CP224" s="45" t="s">
        <v>12</v>
      </c>
      <c r="CQ224" s="45" t="s">
        <v>12</v>
      </c>
      <c r="CR224" s="45" t="s">
        <v>12</v>
      </c>
      <c r="CS224" s="45" t="s">
        <v>12</v>
      </c>
      <c r="CT224" s="45" t="s">
        <v>12</v>
      </c>
      <c r="CU224" s="117"/>
      <c r="CV224" s="60"/>
      <c r="CW224" s="97"/>
      <c r="CX224" s="105"/>
    </row>
    <row r="225" spans="2:102" s="39" customFormat="1" ht="8.5" customHeight="1" thickBot="1" x14ac:dyDescent="0.4">
      <c r="B225" s="102"/>
      <c r="C225" s="328"/>
      <c r="D225" s="107"/>
      <c r="E225" s="103"/>
      <c r="F225" s="115"/>
      <c r="G225" s="116"/>
      <c r="I225" s="95"/>
      <c r="K225" s="96"/>
      <c r="L225" s="93"/>
      <c r="M225" s="93"/>
      <c r="N225" s="93"/>
      <c r="O225" s="94"/>
      <c r="Q225" s="112"/>
      <c r="R225" s="113"/>
      <c r="T225" s="110">
        <f t="shared" ref="T225" si="815">IF(U223="","",1)</f>
        <v>1</v>
      </c>
      <c r="U225" s="93">
        <f t="shared" ref="U225" si="816">IF(U223="","",1)</f>
        <v>1</v>
      </c>
      <c r="V225" s="109">
        <f t="shared" ref="V225" si="817">IF(U223="","",1)</f>
        <v>1</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1"/>
      <c r="CL225" s="141"/>
      <c r="CM225" s="141"/>
      <c r="CN225" s="141"/>
      <c r="CO225" s="141"/>
      <c r="CP225" s="141"/>
      <c r="CQ225" s="141"/>
      <c r="CR225" s="141"/>
      <c r="CS225" s="141"/>
      <c r="CT225" s="142"/>
      <c r="CU225" s="118"/>
      <c r="CV225" s="146"/>
      <c r="CW225" s="97"/>
      <c r="CX225" s="105"/>
    </row>
    <row r="226" spans="2:102" s="39" customFormat="1" ht="8.5" customHeight="1" thickTop="1" x14ac:dyDescent="0.35">
      <c r="B226" s="102"/>
      <c r="C226" s="328"/>
      <c r="D226" s="317"/>
      <c r="E226" s="60"/>
      <c r="F226" s="318"/>
      <c r="G226" s="319"/>
      <c r="H226"/>
      <c r="I226" s="320"/>
      <c r="J226"/>
      <c r="K226" s="318"/>
      <c r="L226" s="321"/>
      <c r="M226" s="321"/>
      <c r="N226" s="321"/>
      <c r="O226" s="319"/>
      <c r="P226" s="1"/>
      <c r="Q226" s="322"/>
      <c r="R226" s="323"/>
      <c r="S226"/>
      <c r="T226" s="324" t="str">
        <f t="shared" ref="T226" si="818">IF(U227="","",1)</f>
        <v/>
      </c>
      <c r="U226" s="321" t="str">
        <f t="shared" ref="U226" si="819">IF(U227="","",1)</f>
        <v/>
      </c>
      <c r="V226" s="325" t="str">
        <f t="shared" ref="V226" si="820">IF(U227="","",1)</f>
        <v/>
      </c>
      <c r="W226"/>
      <c r="X226" s="317"/>
      <c r="Y226" s="46"/>
      <c r="Z226" s="76"/>
      <c r="AA226"/>
      <c r="AB226" s="82"/>
      <c r="AC226" s="45"/>
      <c r="AD226" s="134"/>
      <c r="AE226"/>
      <c r="AF226" s="135"/>
      <c r="AG226" s="136"/>
      <c r="AH226" s="136"/>
      <c r="AI226" s="137"/>
      <c r="AJ226" s="138"/>
      <c r="AK226"/>
      <c r="AL226" s="143"/>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5"/>
      <c r="CU226" s="117"/>
      <c r="CV226" s="134"/>
      <c r="CW226" s="97"/>
      <c r="CX226" s="105"/>
    </row>
    <row r="227" spans="2:102" s="39" customFormat="1" ht="14.5" customHeight="1" x14ac:dyDescent="0.35">
      <c r="B227" s="102"/>
      <c r="C227" s="327" t="str">
        <f>IF(AD227="Athlete Name","",AC227)</f>
        <v/>
      </c>
      <c r="D227" s="47" t="str">
        <f t="shared" ref="D227" si="821">IF(AD227="Athlete Name","",AD227)</f>
        <v/>
      </c>
      <c r="E227" s="60"/>
      <c r="F227" s="1" t="str">
        <f>IF(COUNT(AL227:CT227)=0,"", COUNT(AL227:CT227))</f>
        <v/>
      </c>
      <c r="G227" s="46" t="str">
        <f t="shared" ref="G227" si="822">_xlfn.IFS(F227="","",F227=1,1,F227=2,2,F227=3,3,F227=4,4,F227=5,5,F227&gt;5,5)</f>
        <v/>
      </c>
      <c r="H227"/>
      <c r="I227" s="61"/>
      <c r="J227" s="108" t="s">
        <v>7</v>
      </c>
      <c r="K227" s="45" t="str">
        <f>IFERROR(LARGE((AL227:CT227),1),"")</f>
        <v/>
      </c>
      <c r="L227" s="1" t="str">
        <f>IFERROR(LARGE((AL227:CT227),2),"")</f>
        <v/>
      </c>
      <c r="M227" s="1" t="str">
        <f>IFERROR(LARGE((AL227:CT227),3),"")</f>
        <v/>
      </c>
      <c r="N227" s="1" t="str">
        <f>IFERROR(LARGE((AL227:CT227),4),"")</f>
        <v/>
      </c>
      <c r="O227" s="46" t="str">
        <f>IFERROR(LARGE((AL227:CT227),5),"")</f>
        <v/>
      </c>
      <c r="P227" s="1"/>
      <c r="Q227" s="56" t="str">
        <f t="shared" ref="Q227" si="823">IFERROR(AVERAGEIF(K227:O227,"&gt;0"),"")</f>
        <v/>
      </c>
      <c r="R227" s="57" t="str">
        <f t="shared" ref="R227" si="824">IF(SUM(AF228:AJ228,K228:O228)=0,"",SUM(AF228:AJ228,K228:O228))</f>
        <v/>
      </c>
      <c r="S227"/>
      <c r="T227" s="5" t="str">
        <f t="shared" ref="T227" si="825">IF(U227="","",1)</f>
        <v/>
      </c>
      <c r="U227" s="4" t="str">
        <f t="shared" ref="U227" si="826">IF(SUM(Q227:R227)=0,"",SUM(Q227:R227))</f>
        <v/>
      </c>
      <c r="V227" s="6" t="str">
        <f t="shared" ref="V227" si="827">IF(U227="","",1)</f>
        <v/>
      </c>
      <c r="W227"/>
      <c r="X227" s="60" t="str">
        <f t="shared" ref="X227" si="828">IF(AD227="Athlete Name","",AD227)</f>
        <v/>
      </c>
      <c r="Y227" s="46"/>
      <c r="Z227" s="76"/>
      <c r="AA227"/>
      <c r="AB227" s="82"/>
      <c r="AC227" s="45">
        <v>52</v>
      </c>
      <c r="AD227" s="60" t="s">
        <v>34</v>
      </c>
      <c r="AE227"/>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62" t="s">
        <v>7</v>
      </c>
      <c r="CL227" s="62" t="s">
        <v>7</v>
      </c>
      <c r="CM227" s="62" t="s">
        <v>7</v>
      </c>
      <c r="CN227" s="62" t="s">
        <v>7</v>
      </c>
      <c r="CO227" s="62" t="s">
        <v>7</v>
      </c>
      <c r="CP227" s="62" t="s">
        <v>7</v>
      </c>
      <c r="CQ227" s="62" t="s">
        <v>7</v>
      </c>
      <c r="CR227" s="62" t="s">
        <v>7</v>
      </c>
      <c r="CS227" s="62" t="s">
        <v>7</v>
      </c>
      <c r="CT227" s="62" t="s">
        <v>7</v>
      </c>
      <c r="CU227" s="117"/>
      <c r="CV227" s="60" t="str">
        <f>IF(AD227="Athlete Name","",AD227)</f>
        <v/>
      </c>
      <c r="CW227" s="97"/>
      <c r="CX227" s="105"/>
    </row>
    <row r="228" spans="2:102" s="39" customFormat="1" ht="14.5" customHeight="1" x14ac:dyDescent="0.35">
      <c r="B228" s="102"/>
      <c r="C228" s="328"/>
      <c r="D228" s="47"/>
      <c r="E228" s="60"/>
      <c r="F228" s="1"/>
      <c r="G228" s="46"/>
      <c r="H228"/>
      <c r="I228" s="61" t="str">
        <f>IF(SUM(AF228:AJ228)=0,"",SUM(AF228:AJ228))</f>
        <v/>
      </c>
      <c r="J228" s="108" t="s">
        <v>12</v>
      </c>
      <c r="K228" s="45" t="str">
        <f>IFERROR(LARGE((AL228:CT228),1),"")</f>
        <v/>
      </c>
      <c r="L228" s="1" t="str">
        <f>IFERROR(LARGE((AL228:CT228),2),"")</f>
        <v/>
      </c>
      <c r="M228" s="1" t="str">
        <f>IFERROR(LARGE((AL228:CT228),3),"")</f>
        <v/>
      </c>
      <c r="N228" s="1" t="str">
        <f>IFERROR(LARGE((AL228:CT228),4),"")</f>
        <v/>
      </c>
      <c r="O228" s="46" t="str">
        <f>IFERROR(LARGE((AL228:CT228),5),"")</f>
        <v/>
      </c>
      <c r="P228" s="1"/>
      <c r="Q228" s="56"/>
      <c r="R228" s="57"/>
      <c r="S228"/>
      <c r="T228" s="5" t="str">
        <f t="shared" ref="T228" si="829">IF(U227="","",1)</f>
        <v/>
      </c>
      <c r="U228" s="126" t="str">
        <f t="shared" ref="U228" si="830">IF(U227="","",1)</f>
        <v/>
      </c>
      <c r="V228" s="6" t="str">
        <f t="shared" ref="V228" si="831">IF(U227="","",1)</f>
        <v/>
      </c>
      <c r="W228"/>
      <c r="X228" s="60"/>
      <c r="Y228" s="46"/>
      <c r="Z228" s="76"/>
      <c r="AA228"/>
      <c r="AB228" s="82"/>
      <c r="AC228" s="45"/>
      <c r="AD228" s="60"/>
      <c r="AE228"/>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45" t="s">
        <v>12</v>
      </c>
      <c r="CL228" s="45" t="s">
        <v>12</v>
      </c>
      <c r="CM228" s="45" t="s">
        <v>12</v>
      </c>
      <c r="CN228" s="45" t="s">
        <v>12</v>
      </c>
      <c r="CO228" s="45" t="s">
        <v>12</v>
      </c>
      <c r="CP228" s="45" t="s">
        <v>12</v>
      </c>
      <c r="CQ228" s="45" t="s">
        <v>12</v>
      </c>
      <c r="CR228" s="45" t="s">
        <v>12</v>
      </c>
      <c r="CS228" s="45" t="s">
        <v>12</v>
      </c>
      <c r="CT228" s="45" t="s">
        <v>12</v>
      </c>
      <c r="CU228" s="117"/>
      <c r="CV228" s="60"/>
      <c r="CW228" s="97"/>
      <c r="CX228" s="105"/>
    </row>
    <row r="229" spans="2:102" s="39" customFormat="1" ht="8.5" customHeight="1" thickBot="1" x14ac:dyDescent="0.4">
      <c r="B229" s="102"/>
      <c r="C229" s="328"/>
      <c r="D229" s="107"/>
      <c r="E229" s="103"/>
      <c r="F229" s="115"/>
      <c r="G229" s="116"/>
      <c r="I229" s="95"/>
      <c r="K229" s="96"/>
      <c r="L229" s="93"/>
      <c r="M229" s="93"/>
      <c r="N229" s="93"/>
      <c r="O229" s="94"/>
      <c r="Q229" s="112"/>
      <c r="R229" s="113"/>
      <c r="T229" s="110" t="str">
        <f t="shared" ref="T229" si="832">IF(U227="","",1)</f>
        <v/>
      </c>
      <c r="U229" s="93" t="str">
        <f t="shared" ref="U229" si="833">IF(U227="","",1)</f>
        <v/>
      </c>
      <c r="V229" s="109" t="str">
        <f t="shared" ref="V229" si="834">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2"/>
      <c r="CU229" s="118"/>
      <c r="CV229" s="146"/>
      <c r="CW229" s="97"/>
      <c r="CX229" s="105"/>
    </row>
    <row r="230" spans="2:102" ht="8.5" customHeight="1" thickTop="1" x14ac:dyDescent="0.35">
      <c r="B230" s="71"/>
      <c r="C230" s="327"/>
      <c r="D230" s="317"/>
      <c r="E230" s="60"/>
      <c r="F230" s="318"/>
      <c r="G230" s="319"/>
      <c r="I230" s="320"/>
      <c r="K230" s="318"/>
      <c r="L230" s="321"/>
      <c r="M230" s="321"/>
      <c r="N230" s="321"/>
      <c r="O230" s="319"/>
      <c r="P230" s="1"/>
      <c r="Q230" s="322"/>
      <c r="R230" s="323"/>
      <c r="T230" s="324" t="str">
        <f t="shared" ref="T230" si="835">IF(U231="","",1)</f>
        <v/>
      </c>
      <c r="U230" s="321" t="str">
        <f t="shared" ref="U230" si="836">IF(U231="","",1)</f>
        <v/>
      </c>
      <c r="V230" s="325" t="str">
        <f t="shared" ref="V230" si="837">IF(U231="","",1)</f>
        <v/>
      </c>
      <c r="X230" s="317"/>
      <c r="Y230" s="46"/>
      <c r="Z230" s="76"/>
      <c r="AB230" s="82"/>
      <c r="AC230" s="45"/>
      <c r="AD230" s="134"/>
      <c r="AF230" s="135"/>
      <c r="AG230" s="136"/>
      <c r="AH230" s="136"/>
      <c r="AI230" s="137"/>
      <c r="AJ230" s="138"/>
      <c r="AL230" s="143"/>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5"/>
      <c r="CU230" s="117"/>
      <c r="CV230" s="134"/>
      <c r="CW230" s="46"/>
      <c r="CX230" s="88"/>
    </row>
    <row r="231" spans="2:102" x14ac:dyDescent="0.35">
      <c r="B231" s="71"/>
      <c r="C231" s="327" t="str">
        <f>IF(AD231="Athlete Name","",AC231)</f>
        <v/>
      </c>
      <c r="D231" s="47" t="str">
        <f t="shared" ref="D231" si="838">IF(AD231="Athlete Name","",AD231)</f>
        <v/>
      </c>
      <c r="E231" s="60"/>
      <c r="F231" s="1" t="str">
        <f>IF(COUNT(AL231:CT231)=0,"", COUNT(AL231:CT231))</f>
        <v/>
      </c>
      <c r="G231" s="46" t="str">
        <f t="shared" ref="G231" si="839">_xlfn.IFS(F231="","",F231=1,1,F231=2,2,F231=3,3,F231=4,4,F231=5,5,F231&gt;5,5)</f>
        <v/>
      </c>
      <c r="I231" s="61"/>
      <c r="J231" s="108" t="s">
        <v>7</v>
      </c>
      <c r="K231" s="45" t="str">
        <f>IFERROR(LARGE((AL231:CT231),1),"")</f>
        <v/>
      </c>
      <c r="L231" s="1" t="str">
        <f>IFERROR(LARGE((AL231:CT231),2),"")</f>
        <v/>
      </c>
      <c r="M231" s="1" t="str">
        <f>IFERROR(LARGE((AL231:CT231),3),"")</f>
        <v/>
      </c>
      <c r="N231" s="1" t="str">
        <f>IFERROR(LARGE((AL231:CT231),4),"")</f>
        <v/>
      </c>
      <c r="O231" s="46" t="str">
        <f>IFERROR(LARGE((AL231:CT231),5),"")</f>
        <v/>
      </c>
      <c r="P231" s="1"/>
      <c r="Q231" s="56" t="str">
        <f t="shared" ref="Q231" si="840">IFERROR(AVERAGEIF(K231:O231,"&gt;0"),"")</f>
        <v/>
      </c>
      <c r="R231" s="57" t="str">
        <f t="shared" ref="R231" si="841">IF(SUM(AF232:AJ232,K232:O232)=0,"",SUM(AF232:AJ232,K232:O232))</f>
        <v/>
      </c>
      <c r="T231" s="5" t="str">
        <f t="shared" ref="T231" si="842">IF(U231="","",1)</f>
        <v/>
      </c>
      <c r="U231" s="4" t="str">
        <f t="shared" ref="U231" si="843">IF(SUM(Q231:R231)=0,"",SUM(Q231:R231))</f>
        <v/>
      </c>
      <c r="V231" s="6" t="str">
        <f t="shared" ref="V231" si="844">IF(U231="","",1)</f>
        <v/>
      </c>
      <c r="X231" s="60" t="str">
        <f t="shared" ref="X231" si="845">IF(AD231="Athlete Name","",AD231)</f>
        <v/>
      </c>
      <c r="Y231" s="46"/>
      <c r="Z231" s="76"/>
      <c r="AB231" s="82"/>
      <c r="AC231" s="45">
        <v>52</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62" t="s">
        <v>7</v>
      </c>
      <c r="CL231" s="62" t="s">
        <v>7</v>
      </c>
      <c r="CM231" s="62" t="s">
        <v>7</v>
      </c>
      <c r="CN231" s="62" t="s">
        <v>7</v>
      </c>
      <c r="CO231" s="62" t="s">
        <v>7</v>
      </c>
      <c r="CP231" s="62" t="s">
        <v>7</v>
      </c>
      <c r="CQ231" s="62" t="s">
        <v>7</v>
      </c>
      <c r="CR231" s="62" t="s">
        <v>7</v>
      </c>
      <c r="CS231" s="62" t="s">
        <v>7</v>
      </c>
      <c r="CT231" s="62" t="s">
        <v>7</v>
      </c>
      <c r="CU231" s="117"/>
      <c r="CV231" s="60" t="str">
        <f>IF(AD231="Athlete Name","",AD231)</f>
        <v/>
      </c>
      <c r="CW231" s="46">
        <v>44</v>
      </c>
      <c r="CX231" s="88"/>
    </row>
    <row r="232" spans="2:102" x14ac:dyDescent="0.35">
      <c r="B232" s="71"/>
      <c r="C232" s="327"/>
      <c r="D232" s="47"/>
      <c r="E232" s="60"/>
      <c r="G232" s="46"/>
      <c r="I232" s="61" t="str">
        <f>IF(SUM(AF232:AJ232)=0,"",SUM(AF232:AJ232))</f>
        <v/>
      </c>
      <c r="J232" s="108" t="s">
        <v>12</v>
      </c>
      <c r="K232" s="45" t="str">
        <f>IFERROR(LARGE((AL232:CT232),1),"")</f>
        <v/>
      </c>
      <c r="L232" s="1" t="str">
        <f>IFERROR(LARGE((AL232:CT232),2),"")</f>
        <v/>
      </c>
      <c r="M232" s="1" t="str">
        <f>IFERROR(LARGE((AL232:CT232),3),"")</f>
        <v/>
      </c>
      <c r="N232" s="1" t="str">
        <f>IFERROR(LARGE((AL232:CT232),4),"")</f>
        <v/>
      </c>
      <c r="O232" s="46" t="str">
        <f>IFERROR(LARGE((AL232:CT232),5),"")</f>
        <v/>
      </c>
      <c r="P232" s="1"/>
      <c r="Q232" s="56"/>
      <c r="R232" s="57"/>
      <c r="T232" s="5" t="str">
        <f t="shared" ref="T232" si="846">IF(U231="","",1)</f>
        <v/>
      </c>
      <c r="U232" s="126" t="str">
        <f t="shared" ref="U232" si="847">IF(U231="","",1)</f>
        <v/>
      </c>
      <c r="V232" s="6" t="str">
        <f t="shared" ref="V232" si="848">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45" t="s">
        <v>12</v>
      </c>
      <c r="CL232" s="45" t="s">
        <v>12</v>
      </c>
      <c r="CM232" s="45" t="s">
        <v>12</v>
      </c>
      <c r="CN232" s="45" t="s">
        <v>12</v>
      </c>
      <c r="CO232" s="45" t="s">
        <v>12</v>
      </c>
      <c r="CP232" s="45" t="s">
        <v>12</v>
      </c>
      <c r="CQ232" s="45" t="s">
        <v>12</v>
      </c>
      <c r="CR232" s="45" t="s">
        <v>12</v>
      </c>
      <c r="CS232" s="45" t="s">
        <v>12</v>
      </c>
      <c r="CT232" s="45" t="s">
        <v>12</v>
      </c>
      <c r="CU232" s="117"/>
      <c r="CV232" s="60"/>
      <c r="CW232" s="46"/>
      <c r="CX232" s="88"/>
    </row>
    <row r="233" spans="2:102" s="39" customFormat="1" ht="8.5" customHeight="1" thickBot="1" x14ac:dyDescent="0.4">
      <c r="B233" s="102"/>
      <c r="C233" s="328"/>
      <c r="D233" s="107"/>
      <c r="E233" s="103"/>
      <c r="F233" s="115"/>
      <c r="G233" s="116"/>
      <c r="I233" s="95"/>
      <c r="K233" s="96"/>
      <c r="L233" s="93"/>
      <c r="M233" s="93"/>
      <c r="N233" s="93"/>
      <c r="O233" s="94"/>
      <c r="Q233" s="112"/>
      <c r="R233" s="113"/>
      <c r="T233" s="110" t="str">
        <f t="shared" ref="T233" si="849">IF(U231="","",1)</f>
        <v/>
      </c>
      <c r="U233" s="93" t="str">
        <f t="shared" ref="U233" si="850">IF(U231="","",1)</f>
        <v/>
      </c>
      <c r="V233" s="109" t="str">
        <f t="shared" ref="V233" si="851">IF(U231="","",1)</f>
        <v/>
      </c>
      <c r="X233" s="107"/>
      <c r="Y233" s="97"/>
      <c r="Z233" s="98"/>
      <c r="AB233" s="104"/>
      <c r="AC233" s="92"/>
      <c r="AD233" s="139"/>
      <c r="AF233" s="140"/>
      <c r="AG233" s="141"/>
      <c r="AH233" s="141"/>
      <c r="AI233" s="141"/>
      <c r="AJ233" s="142"/>
      <c r="AL233" s="140"/>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c r="BR233" s="141"/>
      <c r="BS233" s="141"/>
      <c r="BT233" s="141"/>
      <c r="BU233" s="141"/>
      <c r="BV233" s="141"/>
      <c r="BW233" s="141"/>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2"/>
      <c r="CU233" s="118"/>
      <c r="CV233" s="146"/>
      <c r="CW233" s="97"/>
      <c r="CX233" s="105"/>
    </row>
    <row r="234" spans="2:102" s="39" customFormat="1" ht="8.5" customHeight="1" thickTop="1" x14ac:dyDescent="0.35">
      <c r="B234" s="102"/>
      <c r="C234" s="328"/>
      <c r="D234" s="317"/>
      <c r="E234" s="60"/>
      <c r="F234" s="318"/>
      <c r="G234" s="319"/>
      <c r="H234"/>
      <c r="I234" s="320"/>
      <c r="J234"/>
      <c r="K234" s="318"/>
      <c r="L234" s="321"/>
      <c r="M234" s="321"/>
      <c r="N234" s="321"/>
      <c r="O234" s="319"/>
      <c r="P234" s="1"/>
      <c r="Q234" s="322"/>
      <c r="R234" s="323"/>
      <c r="S234"/>
      <c r="T234" s="324" t="str">
        <f t="shared" ref="T234" si="852">IF(U235="","",1)</f>
        <v/>
      </c>
      <c r="U234" s="321" t="str">
        <f t="shared" ref="U234" si="853">IF(U235="","",1)</f>
        <v/>
      </c>
      <c r="V234" s="325" t="str">
        <f t="shared" ref="V234" si="854">IF(U235="","",1)</f>
        <v/>
      </c>
      <c r="W234"/>
      <c r="X234" s="317"/>
      <c r="Y234" s="46"/>
      <c r="Z234" s="76"/>
      <c r="AA234"/>
      <c r="AB234" s="82"/>
      <c r="AC234" s="45"/>
      <c r="AD234" s="134"/>
      <c r="AE234"/>
      <c r="AF234" s="135"/>
      <c r="AG234" s="136"/>
      <c r="AH234" s="136"/>
      <c r="AI234" s="137"/>
      <c r="AJ234" s="138"/>
      <c r="AK234"/>
      <c r="AL234" s="143"/>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5"/>
      <c r="CU234" s="117"/>
      <c r="CV234" s="134"/>
      <c r="CW234" s="97"/>
      <c r="CX234" s="105"/>
    </row>
    <row r="235" spans="2:102" s="39" customFormat="1" ht="14.5" customHeight="1" x14ac:dyDescent="0.35">
      <c r="B235" s="102"/>
      <c r="C235" s="327" t="str">
        <f>IF(AD235="Athlete Name","",AC235)</f>
        <v/>
      </c>
      <c r="D235" s="47" t="str">
        <f t="shared" ref="D235" si="855">IF(AD235="Athlete Name","",AD235)</f>
        <v/>
      </c>
      <c r="E235" s="60"/>
      <c r="F235" s="1" t="str">
        <f>IF(COUNT(AL235:CT235)=0,"", COUNT(AL235:CT235))</f>
        <v/>
      </c>
      <c r="G235" s="46" t="str">
        <f t="shared" ref="G235" si="856">_xlfn.IFS(F235="","",F235=1,1,F235=2,2,F235=3,3,F235=4,4,F235=5,5,F235&gt;5,5)</f>
        <v/>
      </c>
      <c r="H235"/>
      <c r="I235" s="61"/>
      <c r="J235" s="108" t="s">
        <v>7</v>
      </c>
      <c r="K235" s="45" t="str">
        <f>IFERROR(LARGE((AL235:CT235),1),"")</f>
        <v/>
      </c>
      <c r="L235" s="1" t="str">
        <f>IFERROR(LARGE((AL235:CT235),2),"")</f>
        <v/>
      </c>
      <c r="M235" s="1" t="str">
        <f>IFERROR(LARGE((AL235:CT235),3),"")</f>
        <v/>
      </c>
      <c r="N235" s="1" t="str">
        <f>IFERROR(LARGE((AL235:CT235),4),"")</f>
        <v/>
      </c>
      <c r="O235" s="46" t="str">
        <f>IFERROR(LARGE((AL235:CT235),5),"")</f>
        <v/>
      </c>
      <c r="P235" s="1"/>
      <c r="Q235" s="56" t="str">
        <f t="shared" ref="Q235" si="857">IFERROR(AVERAGEIF(K235:O235,"&gt;0"),"")</f>
        <v/>
      </c>
      <c r="R235" s="57" t="str">
        <f t="shared" ref="R235" si="858">IF(SUM(AF236:AJ236,K236:O236)=0,"",SUM(AF236:AJ236,K236:O236))</f>
        <v/>
      </c>
      <c r="S235"/>
      <c r="T235" s="5" t="str">
        <f t="shared" ref="T235" si="859">IF(U235="","",1)</f>
        <v/>
      </c>
      <c r="U235" s="4" t="str">
        <f t="shared" ref="U235" si="860">IF(SUM(Q235:R235)=0,"",SUM(Q235:R235))</f>
        <v/>
      </c>
      <c r="V235" s="6" t="str">
        <f t="shared" ref="V235" si="861">IF(U235="","",1)</f>
        <v/>
      </c>
      <c r="W235"/>
      <c r="X235" s="60" t="str">
        <f t="shared" ref="X235" si="862">IF(AD235="Athlete Name","",AD235)</f>
        <v/>
      </c>
      <c r="Y235" s="46"/>
      <c r="Z235" s="76"/>
      <c r="AA235"/>
      <c r="AB235" s="82"/>
      <c r="AC235" s="45">
        <v>52</v>
      </c>
      <c r="AD235" s="60" t="s">
        <v>34</v>
      </c>
      <c r="AE235"/>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62" t="s">
        <v>7</v>
      </c>
      <c r="CL235" s="62" t="s">
        <v>7</v>
      </c>
      <c r="CM235" s="62" t="s">
        <v>7</v>
      </c>
      <c r="CN235" s="62" t="s">
        <v>7</v>
      </c>
      <c r="CO235" s="62" t="s">
        <v>7</v>
      </c>
      <c r="CP235" s="62" t="s">
        <v>7</v>
      </c>
      <c r="CQ235" s="62" t="s">
        <v>7</v>
      </c>
      <c r="CR235" s="62" t="s">
        <v>7</v>
      </c>
      <c r="CS235" s="62" t="s">
        <v>7</v>
      </c>
      <c r="CT235" s="62" t="s">
        <v>7</v>
      </c>
      <c r="CU235" s="117"/>
      <c r="CV235" s="60" t="str">
        <f>IF(AD235="Athlete Name","",AD235)</f>
        <v/>
      </c>
      <c r="CW235" s="97"/>
      <c r="CX235" s="105"/>
    </row>
    <row r="236" spans="2:102" s="39" customFormat="1" ht="14.5" customHeight="1" x14ac:dyDescent="0.35">
      <c r="B236" s="102"/>
      <c r="C236" s="328"/>
      <c r="D236" s="47"/>
      <c r="E236" s="60"/>
      <c r="F236" s="1"/>
      <c r="G236" s="46"/>
      <c r="H236"/>
      <c r="I236" s="61" t="str">
        <f>IF(SUM(AF236:AJ236)=0,"",SUM(AF236:AJ236))</f>
        <v/>
      </c>
      <c r="J236" s="108" t="s">
        <v>12</v>
      </c>
      <c r="K236" s="45" t="str">
        <f>IFERROR(LARGE((AL236:CT236),1),"")</f>
        <v/>
      </c>
      <c r="L236" s="1" t="str">
        <f>IFERROR(LARGE((AL236:CT236),2),"")</f>
        <v/>
      </c>
      <c r="M236" s="1" t="str">
        <f>IFERROR(LARGE((AL236:CT236),3),"")</f>
        <v/>
      </c>
      <c r="N236" s="1" t="str">
        <f>IFERROR(LARGE((AL236:CT236),4),"")</f>
        <v/>
      </c>
      <c r="O236" s="46" t="str">
        <f>IFERROR(LARGE((AL236:CT236),5),"")</f>
        <v/>
      </c>
      <c r="P236" s="1"/>
      <c r="Q236" s="56"/>
      <c r="R236" s="57"/>
      <c r="S236"/>
      <c r="T236" s="5" t="str">
        <f t="shared" ref="T236" si="863">IF(U235="","",1)</f>
        <v/>
      </c>
      <c r="U236" s="126" t="str">
        <f t="shared" ref="U236" si="864">IF(U235="","",1)</f>
        <v/>
      </c>
      <c r="V236" s="6" t="str">
        <f t="shared" ref="V236" si="865">IF(U235="","",1)</f>
        <v/>
      </c>
      <c r="W236"/>
      <c r="X236" s="60"/>
      <c r="Y236" s="46"/>
      <c r="Z236" s="76"/>
      <c r="AA236"/>
      <c r="AB236" s="82"/>
      <c r="AC236" s="45"/>
      <c r="AD236" s="60"/>
      <c r="AE236"/>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45" t="s">
        <v>12</v>
      </c>
      <c r="CL236" s="45" t="s">
        <v>12</v>
      </c>
      <c r="CM236" s="45" t="s">
        <v>12</v>
      </c>
      <c r="CN236" s="45" t="s">
        <v>12</v>
      </c>
      <c r="CO236" s="45" t="s">
        <v>12</v>
      </c>
      <c r="CP236" s="45" t="s">
        <v>12</v>
      </c>
      <c r="CQ236" s="45" t="s">
        <v>12</v>
      </c>
      <c r="CR236" s="45" t="s">
        <v>12</v>
      </c>
      <c r="CS236" s="45" t="s">
        <v>12</v>
      </c>
      <c r="CT236" s="45" t="s">
        <v>12</v>
      </c>
      <c r="CU236" s="117"/>
      <c r="CV236" s="60"/>
      <c r="CW236" s="97"/>
      <c r="CX236" s="105"/>
    </row>
    <row r="237" spans="2:102" s="39" customFormat="1" ht="8.5" customHeight="1" thickBot="1" x14ac:dyDescent="0.4">
      <c r="B237" s="102"/>
      <c r="C237" s="328"/>
      <c r="D237" s="107"/>
      <c r="E237" s="103"/>
      <c r="F237" s="115"/>
      <c r="G237" s="116"/>
      <c r="I237" s="95"/>
      <c r="K237" s="96"/>
      <c r="L237" s="93"/>
      <c r="M237" s="93"/>
      <c r="N237" s="93"/>
      <c r="O237" s="94"/>
      <c r="Q237" s="112"/>
      <c r="R237" s="113"/>
      <c r="T237" s="110" t="str">
        <f t="shared" ref="T237" si="866">IF(U235="","",1)</f>
        <v/>
      </c>
      <c r="U237" s="93" t="str">
        <f t="shared" ref="U237" si="867">IF(U235="","",1)</f>
        <v/>
      </c>
      <c r="V237" s="109" t="str">
        <f t="shared" ref="V237" si="868">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2"/>
      <c r="CU237" s="118"/>
      <c r="CV237" s="146"/>
      <c r="CW237" s="97"/>
      <c r="CX237" s="105"/>
    </row>
    <row r="238" spans="2:102" ht="8.5" customHeight="1" thickTop="1" x14ac:dyDescent="0.35">
      <c r="B238" s="71"/>
      <c r="C238" s="327"/>
      <c r="D238" s="317"/>
      <c r="E238" s="60"/>
      <c r="F238" s="318"/>
      <c r="G238" s="319"/>
      <c r="I238" s="320"/>
      <c r="K238" s="318"/>
      <c r="L238" s="321"/>
      <c r="M238" s="321"/>
      <c r="N238" s="321"/>
      <c r="O238" s="319"/>
      <c r="P238" s="1"/>
      <c r="Q238" s="322"/>
      <c r="R238" s="323"/>
      <c r="T238" s="324" t="str">
        <f t="shared" ref="T238" si="869">IF(U239="","",1)</f>
        <v/>
      </c>
      <c r="U238" s="321" t="str">
        <f t="shared" ref="U238" si="870">IF(U239="","",1)</f>
        <v/>
      </c>
      <c r="V238" s="325" t="str">
        <f t="shared" ref="V238" si="871">IF(U239="","",1)</f>
        <v/>
      </c>
      <c r="X238" s="317"/>
      <c r="Y238" s="46"/>
      <c r="Z238" s="76"/>
      <c r="AB238" s="82"/>
      <c r="AC238" s="45"/>
      <c r="AD238" s="134"/>
      <c r="AF238" s="135"/>
      <c r="AG238" s="136"/>
      <c r="AH238" s="136"/>
      <c r="AI238" s="137"/>
      <c r="AJ238" s="138"/>
      <c r="AL238" s="143"/>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5"/>
      <c r="CU238" s="117"/>
      <c r="CV238" s="134"/>
      <c r="CW238" s="46"/>
      <c r="CX238" s="88"/>
    </row>
    <row r="239" spans="2:102" x14ac:dyDescent="0.35">
      <c r="B239" s="71"/>
      <c r="C239" s="327" t="str">
        <f>IF(AD239="Athlete Name","",AC239)</f>
        <v/>
      </c>
      <c r="D239" s="47" t="str">
        <f t="shared" ref="D239" si="872">IF(AD239="Athlete Name","",AD239)</f>
        <v/>
      </c>
      <c r="E239" s="60"/>
      <c r="F239" s="1" t="str">
        <f>IF(COUNT(AL239:CT239)=0,"", COUNT(AL239:CT239))</f>
        <v/>
      </c>
      <c r="G239" s="46" t="str">
        <f t="shared" ref="G239" si="873">_xlfn.IFS(F239="","",F239=1,1,F239=2,2,F239=3,3,F239=4,4,F239=5,5,F239&gt;5,5)</f>
        <v/>
      </c>
      <c r="I239" s="61"/>
      <c r="J239" s="108" t="s">
        <v>7</v>
      </c>
      <c r="K239" s="45" t="str">
        <f>IFERROR(LARGE((AL239:CT239),1),"")</f>
        <v/>
      </c>
      <c r="L239" s="1" t="str">
        <f>IFERROR(LARGE((AL239:CT239),2),"")</f>
        <v/>
      </c>
      <c r="M239" s="1" t="str">
        <f>IFERROR(LARGE((AL239:CT239),3),"")</f>
        <v/>
      </c>
      <c r="N239" s="1" t="str">
        <f>IFERROR(LARGE((AL239:CT239),4),"")</f>
        <v/>
      </c>
      <c r="O239" s="46" t="str">
        <f>IFERROR(LARGE((AL239:CT239),5),"")</f>
        <v/>
      </c>
      <c r="P239" s="1"/>
      <c r="Q239" s="56" t="str">
        <f t="shared" ref="Q239" si="874">IFERROR(AVERAGEIF(K239:O239,"&gt;0"),"")</f>
        <v/>
      </c>
      <c r="R239" s="57" t="str">
        <f t="shared" ref="R239" si="875">IF(SUM(AF240:AJ240,K240:O240)=0,"",SUM(AF240:AJ240,K240:O240))</f>
        <v/>
      </c>
      <c r="T239" s="5" t="str">
        <f t="shared" ref="T239" si="876">IF(U239="","",1)</f>
        <v/>
      </c>
      <c r="U239" s="4" t="str">
        <f t="shared" ref="U239" si="877">IF(SUM(Q239:R239)=0,"",SUM(Q239:R239))</f>
        <v/>
      </c>
      <c r="V239" s="6" t="str">
        <f t="shared" ref="V239" si="878">IF(U239="","",1)</f>
        <v/>
      </c>
      <c r="X239" s="60" t="str">
        <f t="shared" ref="X239" si="879">IF(AD239="Athlete Name","",AD239)</f>
        <v/>
      </c>
      <c r="Y239" s="46"/>
      <c r="Z239" s="76"/>
      <c r="AB239" s="82"/>
      <c r="AC239" s="45">
        <v>52</v>
      </c>
      <c r="AD239" s="60" t="s">
        <v>34</v>
      </c>
      <c r="AF239" s="45"/>
      <c r="AG239" s="1"/>
      <c r="AH239" s="1"/>
      <c r="AI239" s="1"/>
      <c r="AJ239" s="46"/>
      <c r="AK239" s="108"/>
      <c r="AL239" s="62" t="s">
        <v>7</v>
      </c>
      <c r="AM239" s="62" t="s">
        <v>7</v>
      </c>
      <c r="AN239" s="62" t="s">
        <v>7</v>
      </c>
      <c r="AO239" s="62" t="s">
        <v>7</v>
      </c>
      <c r="AP239" s="62" t="s">
        <v>7</v>
      </c>
      <c r="AQ239" s="62" t="s">
        <v>7</v>
      </c>
      <c r="AR239" s="62" t="s">
        <v>7</v>
      </c>
      <c r="AS239" s="62" t="s">
        <v>7</v>
      </c>
      <c r="AT239" s="62" t="s">
        <v>7</v>
      </c>
      <c r="AU239" s="62" t="s">
        <v>7</v>
      </c>
      <c r="AV239" s="62" t="s">
        <v>7</v>
      </c>
      <c r="AW239" s="62" t="s">
        <v>7</v>
      </c>
      <c r="AX239" s="62" t="s">
        <v>7</v>
      </c>
      <c r="AY239" s="62" t="s">
        <v>7</v>
      </c>
      <c r="AZ239" s="62" t="s">
        <v>7</v>
      </c>
      <c r="BA239" s="62" t="s">
        <v>7</v>
      </c>
      <c r="BB239" s="62" t="s">
        <v>7</v>
      </c>
      <c r="BC239" s="62" t="s">
        <v>7</v>
      </c>
      <c r="BD239" s="62" t="s">
        <v>7</v>
      </c>
      <c r="BE239" s="62" t="s">
        <v>7</v>
      </c>
      <c r="BF239" s="62" t="s">
        <v>7</v>
      </c>
      <c r="BG239" s="62" t="s">
        <v>7</v>
      </c>
      <c r="BH239" s="62" t="s">
        <v>7</v>
      </c>
      <c r="BI239" s="62" t="s">
        <v>7</v>
      </c>
      <c r="BJ239" s="62" t="s">
        <v>7</v>
      </c>
      <c r="BK239" s="62" t="s">
        <v>7</v>
      </c>
      <c r="BL239" s="62" t="s">
        <v>7</v>
      </c>
      <c r="BM239" s="62" t="s">
        <v>7</v>
      </c>
      <c r="BN239" s="62" t="s">
        <v>7</v>
      </c>
      <c r="BO239" s="62" t="s">
        <v>7</v>
      </c>
      <c r="BP239" s="62" t="s">
        <v>7</v>
      </c>
      <c r="BQ239" s="62" t="s">
        <v>7</v>
      </c>
      <c r="BR239" s="62" t="s">
        <v>7</v>
      </c>
      <c r="BS239" s="62" t="s">
        <v>7</v>
      </c>
      <c r="BT239" s="62" t="s">
        <v>7</v>
      </c>
      <c r="BU239" s="62" t="s">
        <v>7</v>
      </c>
      <c r="BV239" s="62" t="s">
        <v>7</v>
      </c>
      <c r="BW239" s="62" t="s">
        <v>7</v>
      </c>
      <c r="BX239" s="62" t="s">
        <v>7</v>
      </c>
      <c r="BY239" s="62" t="s">
        <v>7</v>
      </c>
      <c r="BZ239" s="62" t="s">
        <v>7</v>
      </c>
      <c r="CA239" s="62" t="s">
        <v>7</v>
      </c>
      <c r="CB239" s="62" t="s">
        <v>7</v>
      </c>
      <c r="CC239" s="62" t="s">
        <v>7</v>
      </c>
      <c r="CD239" s="62" t="s">
        <v>7</v>
      </c>
      <c r="CE239" s="62" t="s">
        <v>7</v>
      </c>
      <c r="CF239" s="62" t="s">
        <v>7</v>
      </c>
      <c r="CG239" s="62" t="s">
        <v>7</v>
      </c>
      <c r="CH239" s="62" t="s">
        <v>7</v>
      </c>
      <c r="CI239" s="62" t="s">
        <v>7</v>
      </c>
      <c r="CJ239" s="62" t="s">
        <v>7</v>
      </c>
      <c r="CK239" s="62" t="s">
        <v>7</v>
      </c>
      <c r="CL239" s="62" t="s">
        <v>7</v>
      </c>
      <c r="CM239" s="62" t="s">
        <v>7</v>
      </c>
      <c r="CN239" s="62" t="s">
        <v>7</v>
      </c>
      <c r="CO239" s="62" t="s">
        <v>7</v>
      </c>
      <c r="CP239" s="62" t="s">
        <v>7</v>
      </c>
      <c r="CQ239" s="62" t="s">
        <v>7</v>
      </c>
      <c r="CR239" s="62" t="s">
        <v>7</v>
      </c>
      <c r="CS239" s="62" t="s">
        <v>7</v>
      </c>
      <c r="CT239" s="62" t="s">
        <v>7</v>
      </c>
      <c r="CU239" s="117"/>
      <c r="CV239" s="60" t="str">
        <f>IF(AD239="Athlete Name","",AD239)</f>
        <v/>
      </c>
      <c r="CW239" s="46">
        <v>44</v>
      </c>
      <c r="CX239" s="88"/>
    </row>
    <row r="240" spans="2:102" x14ac:dyDescent="0.35">
      <c r="B240" s="71"/>
      <c r="C240" s="327"/>
      <c r="D240" s="47"/>
      <c r="E240" s="60"/>
      <c r="G240" s="46"/>
      <c r="I240" s="61" t="str">
        <f>IF(SUM(AF240:AJ240)=0,"",SUM(AF240:AJ240))</f>
        <v/>
      </c>
      <c r="J240" s="108" t="s">
        <v>12</v>
      </c>
      <c r="K240" s="45" t="str">
        <f>IFERROR(LARGE((AL240:CT240),1),"")</f>
        <v/>
      </c>
      <c r="L240" s="1" t="str">
        <f>IFERROR(LARGE((AL240:CT240),2),"")</f>
        <v/>
      </c>
      <c r="M240" s="1" t="str">
        <f>IFERROR(LARGE((AL240:CT240),3),"")</f>
        <v/>
      </c>
      <c r="N240" s="1" t="str">
        <f>IFERROR(LARGE((AL240:CT240),4),"")</f>
        <v/>
      </c>
      <c r="O240" s="46" t="str">
        <f>IFERROR(LARGE((AL240:CT240),5),"")</f>
        <v/>
      </c>
      <c r="P240" s="1"/>
      <c r="Q240" s="56"/>
      <c r="R240" s="57"/>
      <c r="T240" s="5" t="str">
        <f t="shared" ref="T240" si="880">IF(U239="","",1)</f>
        <v/>
      </c>
      <c r="U240" s="126" t="str">
        <f t="shared" ref="U240" si="881">IF(U239="","",1)</f>
        <v/>
      </c>
      <c r="V240" s="6" t="str">
        <f t="shared" ref="V240" si="882">IF(U239="","",1)</f>
        <v/>
      </c>
      <c r="X240" s="60"/>
      <c r="Y240" s="46"/>
      <c r="Z240" s="76"/>
      <c r="AB240" s="82"/>
      <c r="AC240" s="45"/>
      <c r="AD240" s="60"/>
      <c r="AF240" s="45" t="s">
        <v>12</v>
      </c>
      <c r="AG240" s="1" t="s">
        <v>12</v>
      </c>
      <c r="AH240" s="1" t="s">
        <v>12</v>
      </c>
      <c r="AI240" s="1" t="s">
        <v>12</v>
      </c>
      <c r="AJ240" s="46" t="s">
        <v>12</v>
      </c>
      <c r="AK240" s="108"/>
      <c r="AL240" s="45" t="s">
        <v>12</v>
      </c>
      <c r="AM240" s="45" t="s">
        <v>12</v>
      </c>
      <c r="AN240" s="45" t="s">
        <v>12</v>
      </c>
      <c r="AO240" s="45" t="s">
        <v>12</v>
      </c>
      <c r="AP240" s="45" t="s">
        <v>12</v>
      </c>
      <c r="AQ240" s="45" t="s">
        <v>12</v>
      </c>
      <c r="AR240" s="45" t="s">
        <v>12</v>
      </c>
      <c r="AS240" s="45" t="s">
        <v>12</v>
      </c>
      <c r="AT240" s="45" t="s">
        <v>12</v>
      </c>
      <c r="AU240" s="45" t="s">
        <v>12</v>
      </c>
      <c r="AV240" s="45" t="s">
        <v>12</v>
      </c>
      <c r="AW240" s="45" t="s">
        <v>12</v>
      </c>
      <c r="AX240" s="45" t="s">
        <v>12</v>
      </c>
      <c r="AY240" s="45" t="s">
        <v>12</v>
      </c>
      <c r="AZ240" s="45" t="s">
        <v>12</v>
      </c>
      <c r="BA240" s="45" t="s">
        <v>12</v>
      </c>
      <c r="BB240" s="45" t="s">
        <v>12</v>
      </c>
      <c r="BC240" s="45" t="s">
        <v>12</v>
      </c>
      <c r="BD240" s="45" t="s">
        <v>12</v>
      </c>
      <c r="BE240" s="45" t="s">
        <v>12</v>
      </c>
      <c r="BF240" s="45" t="s">
        <v>12</v>
      </c>
      <c r="BG240" s="45" t="s">
        <v>12</v>
      </c>
      <c r="BH240" s="45" t="s">
        <v>12</v>
      </c>
      <c r="BI240" s="45" t="s">
        <v>12</v>
      </c>
      <c r="BJ240" s="45" t="s">
        <v>12</v>
      </c>
      <c r="BK240" s="45" t="s">
        <v>12</v>
      </c>
      <c r="BL240" s="45" t="s">
        <v>12</v>
      </c>
      <c r="BM240" s="45" t="s">
        <v>12</v>
      </c>
      <c r="BN240" s="45" t="s">
        <v>12</v>
      </c>
      <c r="BO240" s="45" t="s">
        <v>12</v>
      </c>
      <c r="BP240" s="45" t="s">
        <v>12</v>
      </c>
      <c r="BQ240" s="45" t="s">
        <v>12</v>
      </c>
      <c r="BR240" s="45" t="s">
        <v>12</v>
      </c>
      <c r="BS240" s="45" t="s">
        <v>12</v>
      </c>
      <c r="BT240" s="45" t="s">
        <v>12</v>
      </c>
      <c r="BU240" s="45" t="s">
        <v>12</v>
      </c>
      <c r="BV240" s="45" t="s">
        <v>12</v>
      </c>
      <c r="BW240" s="45" t="s">
        <v>12</v>
      </c>
      <c r="BX240" s="45" t="s">
        <v>12</v>
      </c>
      <c r="BY240" s="45" t="s">
        <v>12</v>
      </c>
      <c r="BZ240" s="45" t="s">
        <v>12</v>
      </c>
      <c r="CA240" s="45" t="s">
        <v>12</v>
      </c>
      <c r="CB240" s="45" t="s">
        <v>12</v>
      </c>
      <c r="CC240" s="45" t="s">
        <v>12</v>
      </c>
      <c r="CD240" s="45" t="s">
        <v>12</v>
      </c>
      <c r="CE240" s="45" t="s">
        <v>12</v>
      </c>
      <c r="CF240" s="45" t="s">
        <v>12</v>
      </c>
      <c r="CG240" s="45" t="s">
        <v>12</v>
      </c>
      <c r="CH240" s="45" t="s">
        <v>12</v>
      </c>
      <c r="CI240" s="45" t="s">
        <v>12</v>
      </c>
      <c r="CJ240" s="45" t="s">
        <v>12</v>
      </c>
      <c r="CK240" s="45" t="s">
        <v>12</v>
      </c>
      <c r="CL240" s="45" t="s">
        <v>12</v>
      </c>
      <c r="CM240" s="45" t="s">
        <v>12</v>
      </c>
      <c r="CN240" s="45" t="s">
        <v>12</v>
      </c>
      <c r="CO240" s="45" t="s">
        <v>12</v>
      </c>
      <c r="CP240" s="45" t="s">
        <v>12</v>
      </c>
      <c r="CQ240" s="45" t="s">
        <v>12</v>
      </c>
      <c r="CR240" s="45" t="s">
        <v>12</v>
      </c>
      <c r="CS240" s="45" t="s">
        <v>12</v>
      </c>
      <c r="CT240" s="45" t="s">
        <v>12</v>
      </c>
      <c r="CU240" s="117"/>
      <c r="CV240" s="60"/>
      <c r="CW240" s="46"/>
      <c r="CX240" s="88"/>
    </row>
    <row r="241" spans="2:102" s="39" customFormat="1" ht="8.5" customHeight="1" thickBot="1" x14ac:dyDescent="0.4">
      <c r="B241" s="102"/>
      <c r="C241" s="328"/>
      <c r="D241" s="107"/>
      <c r="E241" s="103"/>
      <c r="F241" s="115"/>
      <c r="G241" s="116"/>
      <c r="I241" s="95"/>
      <c r="K241" s="96"/>
      <c r="L241" s="93"/>
      <c r="M241" s="93"/>
      <c r="N241" s="93"/>
      <c r="O241" s="94"/>
      <c r="Q241" s="112"/>
      <c r="R241" s="113"/>
      <c r="T241" s="110" t="str">
        <f t="shared" ref="T241" si="883">IF(U239="","",1)</f>
        <v/>
      </c>
      <c r="U241" s="93" t="str">
        <f t="shared" ref="U241" si="884">IF(U239="","",1)</f>
        <v/>
      </c>
      <c r="V241" s="109" t="str">
        <f t="shared" ref="V241" si="885">IF(U239="","",1)</f>
        <v/>
      </c>
      <c r="X241" s="107"/>
      <c r="Y241" s="97"/>
      <c r="Z241" s="98"/>
      <c r="AB241" s="104"/>
      <c r="AC241" s="92"/>
      <c r="AD241" s="139"/>
      <c r="AF241" s="140"/>
      <c r="AG241" s="141"/>
      <c r="AH241" s="141"/>
      <c r="AI241" s="141"/>
      <c r="AJ241" s="142"/>
      <c r="AL241" s="140"/>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141"/>
      <c r="BZ241" s="141"/>
      <c r="CA241" s="141"/>
      <c r="CB241" s="141"/>
      <c r="CC241" s="141"/>
      <c r="CD241" s="141"/>
      <c r="CE241" s="141"/>
      <c r="CF241" s="141"/>
      <c r="CG241" s="141"/>
      <c r="CH241" s="141"/>
      <c r="CI241" s="141"/>
      <c r="CJ241" s="141"/>
      <c r="CK241" s="141"/>
      <c r="CL241" s="141"/>
      <c r="CM241" s="141"/>
      <c r="CN241" s="141"/>
      <c r="CO241" s="141"/>
      <c r="CP241" s="141"/>
      <c r="CQ241" s="141"/>
      <c r="CR241" s="141"/>
      <c r="CS241" s="141"/>
      <c r="CT241" s="142"/>
      <c r="CU241" s="118"/>
      <c r="CV241" s="146"/>
      <c r="CW241" s="97"/>
      <c r="CX241" s="105"/>
    </row>
    <row r="242" spans="2:102" ht="15" thickTop="1" x14ac:dyDescent="0.35">
      <c r="B242" s="71"/>
      <c r="C242" s="326" t="s">
        <v>0</v>
      </c>
      <c r="D242" s="3" t="s">
        <v>34</v>
      </c>
      <c r="E242" s="3"/>
      <c r="F242" s="3" t="s">
        <v>2</v>
      </c>
      <c r="G242" s="3" t="s">
        <v>1</v>
      </c>
      <c r="H242" s="3"/>
      <c r="I242" s="3" t="s">
        <v>13</v>
      </c>
      <c r="K242" s="3">
        <v>1</v>
      </c>
      <c r="L242" s="3">
        <v>2</v>
      </c>
      <c r="M242" s="3">
        <v>3</v>
      </c>
      <c r="N242" s="3">
        <v>4</v>
      </c>
      <c r="O242" s="3">
        <v>5</v>
      </c>
      <c r="Q242" s="3" t="s">
        <v>6</v>
      </c>
      <c r="R242" s="3" t="s">
        <v>37</v>
      </c>
      <c r="T242" s="122"/>
      <c r="U242" s="122" t="s">
        <v>4</v>
      </c>
      <c r="V242" s="14"/>
      <c r="X242" s="3" t="s">
        <v>34</v>
      </c>
      <c r="Y242" s="66"/>
      <c r="Z242" s="75"/>
      <c r="AB242" s="82"/>
      <c r="AC242" s="58" t="s">
        <v>0</v>
      </c>
      <c r="AD242" s="3" t="s">
        <v>34</v>
      </c>
      <c r="AF242" s="347" t="s">
        <v>9</v>
      </c>
      <c r="AG242" s="347"/>
      <c r="AH242" s="347"/>
      <c r="AI242" s="347"/>
      <c r="AJ242" s="347"/>
      <c r="AL242" s="3">
        <f t="shared" ref="AL242" si="886">AL13</f>
        <v>0</v>
      </c>
      <c r="AM242" s="3">
        <f t="shared" ref="AM242:AU242" si="887">AM13</f>
        <v>2022</v>
      </c>
      <c r="AN242" s="3">
        <f t="shared" si="887"/>
        <v>2022</v>
      </c>
      <c r="AO242" s="3">
        <f t="shared" si="887"/>
        <v>2022</v>
      </c>
      <c r="AP242" s="3">
        <f t="shared" si="887"/>
        <v>2022</v>
      </c>
      <c r="AQ242" s="3">
        <f t="shared" si="887"/>
        <v>2023</v>
      </c>
      <c r="AR242" s="3">
        <f t="shared" si="887"/>
        <v>2023</v>
      </c>
      <c r="AS242" s="3">
        <f t="shared" ref="AS242:AT242" si="888">AS13</f>
        <v>2023</v>
      </c>
      <c r="AT242" s="3">
        <f t="shared" si="888"/>
        <v>2023</v>
      </c>
      <c r="AU242" s="3">
        <f t="shared" si="887"/>
        <v>2023</v>
      </c>
      <c r="AV242" s="3">
        <f>AV13</f>
        <v>2023</v>
      </c>
      <c r="AW242" s="3">
        <f t="shared" ref="AW242" si="889">AW13</f>
        <v>2023</v>
      </c>
      <c r="AX242" s="3">
        <f t="shared" ref="AX242:AZ242" si="890">AX13</f>
        <v>2023</v>
      </c>
      <c r="AY242" s="3">
        <f t="shared" si="890"/>
        <v>2023</v>
      </c>
      <c r="AZ242" s="3">
        <f t="shared" si="890"/>
        <v>2023</v>
      </c>
      <c r="BA242" s="3">
        <f t="shared" ref="BA242:BP242" si="891">BA13</f>
        <v>2023</v>
      </c>
      <c r="BB242" s="3">
        <f t="shared" si="891"/>
        <v>2023</v>
      </c>
      <c r="BC242" s="3">
        <f t="shared" si="891"/>
        <v>2023</v>
      </c>
      <c r="BD242" s="3">
        <f t="shared" si="891"/>
        <v>2023</v>
      </c>
      <c r="BE242" s="3">
        <f t="shared" si="891"/>
        <v>2023</v>
      </c>
      <c r="BF242" s="3">
        <f t="shared" si="891"/>
        <v>2023</v>
      </c>
      <c r="BG242" s="3">
        <f t="shared" ref="BG242:BH242" si="892">BG13</f>
        <v>2023</v>
      </c>
      <c r="BH242" s="3">
        <f t="shared" si="892"/>
        <v>2023</v>
      </c>
      <c r="BI242" s="3">
        <f t="shared" ref="BI242:BO242" si="893">BI13</f>
        <v>2023</v>
      </c>
      <c r="BJ242" s="3">
        <f t="shared" si="893"/>
        <v>2023</v>
      </c>
      <c r="BK242" s="3">
        <f t="shared" si="893"/>
        <v>2023</v>
      </c>
      <c r="BL242" s="3">
        <f t="shared" si="893"/>
        <v>2023</v>
      </c>
      <c r="BM242" s="3">
        <f t="shared" si="893"/>
        <v>2023</v>
      </c>
      <c r="BN242" s="3">
        <f t="shared" si="893"/>
        <v>2023</v>
      </c>
      <c r="BO242" s="3">
        <f t="shared" si="893"/>
        <v>2023</v>
      </c>
      <c r="BP242" s="3">
        <f t="shared" si="891"/>
        <v>2023</v>
      </c>
      <c r="BQ242" s="3">
        <f t="shared" ref="BQ242:BT242" si="894">BQ13</f>
        <v>2023</v>
      </c>
      <c r="BR242" s="3">
        <f t="shared" ref="BR242:BS242" si="895">BR13</f>
        <v>2023</v>
      </c>
      <c r="BS242" s="3">
        <f t="shared" si="895"/>
        <v>2023</v>
      </c>
      <c r="BT242" s="3">
        <f t="shared" si="894"/>
        <v>2023</v>
      </c>
      <c r="BU242" s="3">
        <f t="shared" ref="BU242:BV242" si="896">BU13</f>
        <v>2023</v>
      </c>
      <c r="BV242" s="3">
        <f t="shared" si="896"/>
        <v>2023</v>
      </c>
      <c r="BW242" s="3">
        <f t="shared" ref="BW242:CC242" si="897">BW13</f>
        <v>2023</v>
      </c>
      <c r="BX242" s="3">
        <f t="shared" si="897"/>
        <v>2023</v>
      </c>
      <c r="BY242" s="3">
        <f t="shared" si="897"/>
        <v>2023</v>
      </c>
      <c r="BZ242" s="3">
        <f t="shared" si="897"/>
        <v>2023</v>
      </c>
      <c r="CA242" s="3">
        <f t="shared" si="897"/>
        <v>2023</v>
      </c>
      <c r="CB242" s="3">
        <f t="shared" si="897"/>
        <v>2023</v>
      </c>
      <c r="CC242" s="3">
        <f t="shared" si="897"/>
        <v>2023</v>
      </c>
      <c r="CD242" s="3">
        <f t="shared" ref="CD242:CT244" si="898">CD13</f>
        <v>2023</v>
      </c>
      <c r="CE242" s="3">
        <f t="shared" ref="CE242:CF242" si="899">CE13</f>
        <v>2023</v>
      </c>
      <c r="CF242" s="3">
        <f t="shared" si="899"/>
        <v>2023</v>
      </c>
      <c r="CG242" s="3">
        <f t="shared" ref="CG242:CM242" si="900">CG13</f>
        <v>2023</v>
      </c>
      <c r="CH242" s="3">
        <f t="shared" si="900"/>
        <v>2023</v>
      </c>
      <c r="CI242" s="3">
        <f t="shared" si="900"/>
        <v>2023</v>
      </c>
      <c r="CJ242" s="3">
        <f t="shared" si="900"/>
        <v>2023</v>
      </c>
      <c r="CK242" s="3">
        <f t="shared" ref="CK242:CL242" si="901">CK13</f>
        <v>2023</v>
      </c>
      <c r="CL242" s="3">
        <f t="shared" si="901"/>
        <v>2023</v>
      </c>
      <c r="CM242" s="3">
        <f t="shared" si="900"/>
        <v>2023</v>
      </c>
      <c r="CN242" s="3">
        <f t="shared" ref="CN242:CR242" si="902">CN13</f>
        <v>2023</v>
      </c>
      <c r="CO242" s="3">
        <f t="shared" si="902"/>
        <v>2023</v>
      </c>
      <c r="CP242" s="3">
        <f t="shared" si="902"/>
        <v>2023</v>
      </c>
      <c r="CQ242" s="3">
        <f t="shared" si="902"/>
        <v>2023</v>
      </c>
      <c r="CR242" s="3" t="str">
        <f t="shared" si="902"/>
        <v>Year</v>
      </c>
      <c r="CS242" s="3" t="str">
        <f t="shared" si="898"/>
        <v>Year</v>
      </c>
      <c r="CT242" s="3" t="str">
        <f t="shared" si="898"/>
        <v>Year</v>
      </c>
      <c r="CU242" s="3"/>
      <c r="CW242" s="46"/>
      <c r="CX242" s="88"/>
    </row>
    <row r="243" spans="2:102" x14ac:dyDescent="0.35">
      <c r="B243" s="71"/>
      <c r="C243" s="326" t="s">
        <v>35</v>
      </c>
      <c r="F243" s="3" t="s">
        <v>1</v>
      </c>
      <c r="G243" s="3" t="s">
        <v>3</v>
      </c>
      <c r="H243" s="3"/>
      <c r="I243" s="3" t="s">
        <v>12</v>
      </c>
      <c r="K243" s="352" t="s">
        <v>36</v>
      </c>
      <c r="L243" s="352"/>
      <c r="M243" s="352"/>
      <c r="N243" s="352"/>
      <c r="O243" s="352"/>
      <c r="P243" s="3"/>
      <c r="Q243" s="3" t="s">
        <v>7</v>
      </c>
      <c r="R243" s="3" t="s">
        <v>8</v>
      </c>
      <c r="S243" s="3"/>
      <c r="T243" s="3"/>
      <c r="U243" s="3" t="s">
        <v>5</v>
      </c>
      <c r="V243" s="3"/>
      <c r="W243" s="3"/>
      <c r="Y243" s="66"/>
      <c r="Z243" s="75"/>
      <c r="AB243" s="82"/>
      <c r="AC243" s="58" t="s">
        <v>35</v>
      </c>
      <c r="AD243" s="3"/>
      <c r="AE243" s="3"/>
      <c r="AF243" s="3" t="s">
        <v>10</v>
      </c>
      <c r="AG243" s="3" t="s">
        <v>13</v>
      </c>
      <c r="AH243" s="3" t="s">
        <v>13</v>
      </c>
      <c r="AI243" s="3" t="s">
        <v>14</v>
      </c>
      <c r="AJ243" s="3" t="s">
        <v>16</v>
      </c>
      <c r="AL243" s="3">
        <f t="shared" ref="AL243" si="903">AL14</f>
        <v>0</v>
      </c>
      <c r="AM243" s="3" t="str">
        <f t="shared" ref="AM243:AU243" si="904">AM14</f>
        <v>December</v>
      </c>
      <c r="AN243" s="3" t="str">
        <f t="shared" si="904"/>
        <v>December</v>
      </c>
      <c r="AO243" s="3" t="str">
        <f t="shared" si="904"/>
        <v>December</v>
      </c>
      <c r="AP243" s="3" t="str">
        <f t="shared" si="904"/>
        <v>December</v>
      </c>
      <c r="AQ243" s="3" t="str">
        <f t="shared" si="904"/>
        <v>Janyary</v>
      </c>
      <c r="AR243" s="3" t="str">
        <f t="shared" si="904"/>
        <v>January</v>
      </c>
      <c r="AS243" s="3" t="str">
        <f t="shared" ref="AS243:AT243" si="905">AS14</f>
        <v>January</v>
      </c>
      <c r="AT243" s="3" t="str">
        <f t="shared" si="905"/>
        <v>January</v>
      </c>
      <c r="AU243" s="3" t="str">
        <f t="shared" si="904"/>
        <v>January</v>
      </c>
      <c r="AV243" s="3" t="str">
        <f>AV14</f>
        <v>January</v>
      </c>
      <c r="AW243" s="3" t="str">
        <f t="shared" ref="AW243" si="906">AW14</f>
        <v>February</v>
      </c>
      <c r="AX243" s="3" t="str">
        <f t="shared" ref="AX243:AZ243" si="907">AX14</f>
        <v>March</v>
      </c>
      <c r="AY243" s="3" t="str">
        <f t="shared" si="907"/>
        <v>March</v>
      </c>
      <c r="AZ243" s="3" t="str">
        <f t="shared" si="907"/>
        <v>March</v>
      </c>
      <c r="BA243" s="3" t="str">
        <f t="shared" ref="BA243:BP243" si="908">BA14</f>
        <v>March</v>
      </c>
      <c r="BB243" s="3" t="str">
        <f t="shared" si="908"/>
        <v>March</v>
      </c>
      <c r="BC243" s="3" t="str">
        <f t="shared" si="908"/>
        <v>March</v>
      </c>
      <c r="BD243" s="3" t="str">
        <f t="shared" si="908"/>
        <v>March</v>
      </c>
      <c r="BE243" s="3" t="str">
        <f t="shared" si="908"/>
        <v>April</v>
      </c>
      <c r="BF243" s="3" t="str">
        <f t="shared" si="908"/>
        <v>April</v>
      </c>
      <c r="BG243" s="3" t="str">
        <f t="shared" ref="BG243:BH243" si="909">BG14</f>
        <v>April</v>
      </c>
      <c r="BH243" s="3" t="str">
        <f t="shared" si="909"/>
        <v>April</v>
      </c>
      <c r="BI243" s="3" t="str">
        <f t="shared" ref="BI243:BO243" si="910">BI14</f>
        <v>April</v>
      </c>
      <c r="BJ243" s="3" t="str">
        <f t="shared" si="910"/>
        <v>April</v>
      </c>
      <c r="BK243" s="3" t="str">
        <f t="shared" si="910"/>
        <v>April</v>
      </c>
      <c r="BL243" s="3" t="str">
        <f t="shared" si="910"/>
        <v>April</v>
      </c>
      <c r="BM243" s="3" t="str">
        <f t="shared" si="910"/>
        <v>May</v>
      </c>
      <c r="BN243" s="3" t="str">
        <f t="shared" si="910"/>
        <v>May</v>
      </c>
      <c r="BO243" s="3" t="str">
        <f t="shared" si="910"/>
        <v>May</v>
      </c>
      <c r="BP243" s="3" t="str">
        <f t="shared" si="908"/>
        <v>May</v>
      </c>
      <c r="BQ243" s="3" t="str">
        <f t="shared" ref="BQ243:BT243" si="911">BQ14</f>
        <v>May</v>
      </c>
      <c r="BR243" s="3" t="str">
        <f t="shared" ref="BR243:BS243" si="912">BR14</f>
        <v>June</v>
      </c>
      <c r="BS243" s="3" t="str">
        <f t="shared" si="912"/>
        <v>June</v>
      </c>
      <c r="BT243" s="3" t="str">
        <f t="shared" si="911"/>
        <v>June</v>
      </c>
      <c r="BU243" s="3" t="str">
        <f t="shared" ref="BU243:BV243" si="913">BU14</f>
        <v>June</v>
      </c>
      <c r="BV243" s="3" t="str">
        <f t="shared" si="913"/>
        <v>July</v>
      </c>
      <c r="BW243" s="3" t="str">
        <f t="shared" ref="BW243:CC243" si="914">BW14</f>
        <v>July</v>
      </c>
      <c r="BX243" s="3" t="str">
        <f t="shared" si="914"/>
        <v>July</v>
      </c>
      <c r="BY243" s="3" t="str">
        <f t="shared" si="914"/>
        <v>July</v>
      </c>
      <c r="BZ243" s="3" t="str">
        <f t="shared" si="914"/>
        <v>July</v>
      </c>
      <c r="CA243" s="3" t="str">
        <f t="shared" si="914"/>
        <v>August</v>
      </c>
      <c r="CB243" s="3" t="str">
        <f t="shared" si="914"/>
        <v>Aug</v>
      </c>
      <c r="CC243" s="3" t="str">
        <f t="shared" si="914"/>
        <v>Aug</v>
      </c>
      <c r="CD243" s="3" t="str">
        <f t="shared" si="898"/>
        <v>Sept</v>
      </c>
      <c r="CE243" s="3" t="str">
        <f t="shared" ref="CE243:CF243" si="915">CE14</f>
        <v>Sept</v>
      </c>
      <c r="CF243" s="3" t="str">
        <f t="shared" si="915"/>
        <v>Sept</v>
      </c>
      <c r="CG243" s="3" t="str">
        <f t="shared" ref="CG243:CM243" si="916">CG14</f>
        <v>Sept</v>
      </c>
      <c r="CH243" s="3" t="str">
        <f t="shared" si="916"/>
        <v>Sept</v>
      </c>
      <c r="CI243" s="3" t="str">
        <f t="shared" si="916"/>
        <v>Oct</v>
      </c>
      <c r="CJ243" s="3" t="str">
        <f t="shared" si="916"/>
        <v>Oct</v>
      </c>
      <c r="CK243" s="3" t="str">
        <f t="shared" ref="CK243:CL243" si="917">CK14</f>
        <v>Nov</v>
      </c>
      <c r="CL243" s="3" t="str">
        <f t="shared" si="917"/>
        <v>Nov</v>
      </c>
      <c r="CM243" s="3" t="str">
        <f t="shared" si="916"/>
        <v>Nov</v>
      </c>
      <c r="CN243" s="3" t="str">
        <f t="shared" ref="CN243:CR243" si="918">CN14</f>
        <v>Nov</v>
      </c>
      <c r="CO243" s="3" t="str">
        <f t="shared" si="918"/>
        <v>Nov</v>
      </c>
      <c r="CP243" s="3" t="str">
        <f t="shared" si="918"/>
        <v>Nov</v>
      </c>
      <c r="CQ243" s="3" t="str">
        <f t="shared" si="918"/>
        <v>Nov</v>
      </c>
      <c r="CR243" s="3" t="str">
        <f t="shared" si="918"/>
        <v>Month</v>
      </c>
      <c r="CS243" s="3" t="str">
        <f t="shared" si="898"/>
        <v>Month</v>
      </c>
      <c r="CT243" s="3" t="str">
        <f t="shared" si="898"/>
        <v>Month</v>
      </c>
      <c r="CU243" s="3"/>
      <c r="CW243" s="46"/>
      <c r="CX243" s="88"/>
    </row>
    <row r="244" spans="2:102" x14ac:dyDescent="0.35">
      <c r="B244" s="71"/>
      <c r="C244" s="45"/>
      <c r="J244" s="3"/>
      <c r="P244" s="3"/>
      <c r="Q244" s="3" t="s">
        <v>5</v>
      </c>
      <c r="R244" s="3" t="s">
        <v>5</v>
      </c>
      <c r="S244" s="3"/>
      <c r="Y244" s="48"/>
      <c r="Z244" s="72"/>
      <c r="AB244" s="82"/>
      <c r="AC244" s="45"/>
      <c r="AD244" s="3"/>
      <c r="AE244" s="3"/>
      <c r="AF244" s="3" t="s">
        <v>11</v>
      </c>
      <c r="AG244" s="3" t="s">
        <v>51</v>
      </c>
      <c r="AH244" s="3" t="s">
        <v>4</v>
      </c>
      <c r="AI244" s="3" t="s">
        <v>15</v>
      </c>
      <c r="AJ244" s="3" t="s">
        <v>7</v>
      </c>
      <c r="AL244" s="3">
        <f t="shared" ref="AL244" si="919">AL15</f>
        <v>0</v>
      </c>
      <c r="AM244" s="3" t="str">
        <f t="shared" ref="AM244:AU244" si="920">AM15</f>
        <v>WAG1</v>
      </c>
      <c r="AN244" s="3" t="str">
        <f t="shared" si="920"/>
        <v>WAG2</v>
      </c>
      <c r="AO244" s="3" t="str">
        <f t="shared" si="920"/>
        <v>WAG3</v>
      </c>
      <c r="AP244" s="3" t="str">
        <f t="shared" si="920"/>
        <v>OTC PTO</v>
      </c>
      <c r="AQ244" s="3" t="str">
        <f t="shared" si="920"/>
        <v>Elva 1</v>
      </c>
      <c r="AR244" s="3" t="str">
        <f t="shared" si="920"/>
        <v>Elva 2</v>
      </c>
      <c r="AS244" s="3" t="str">
        <f t="shared" ref="AS244:AT244" si="921">AS15</f>
        <v>Meyton 1</v>
      </c>
      <c r="AT244" s="3" t="str">
        <f t="shared" si="921"/>
        <v>Meyton 2</v>
      </c>
      <c r="AU244" s="3" t="str">
        <f t="shared" si="920"/>
        <v>H&amp;N 1</v>
      </c>
      <c r="AV244" s="3" t="str">
        <f>AV15</f>
        <v>H&amp;N 2</v>
      </c>
      <c r="AW244" s="3" t="str">
        <f t="shared" ref="AW244" si="922">AW15</f>
        <v>Cairo WC</v>
      </c>
      <c r="AX244" s="3" t="str">
        <f t="shared" ref="AX244:AZ244" si="923">AX15</f>
        <v>NCAA Champ</v>
      </c>
      <c r="AY244" s="3" t="str">
        <f t="shared" si="923"/>
        <v>CMP Monthly</v>
      </c>
      <c r="AZ244" s="3" t="str">
        <f t="shared" si="923"/>
        <v>NTCSC monthly</v>
      </c>
      <c r="BA244" s="3" t="str">
        <f t="shared" ref="BA244:BP244" si="924">BA15</f>
        <v>Bhopal WC</v>
      </c>
      <c r="BB244" s="3" t="str">
        <f t="shared" si="924"/>
        <v>Mountaineer Open</v>
      </c>
      <c r="BC244" s="3" t="str">
        <f t="shared" si="924"/>
        <v>Mountaineer Open</v>
      </c>
      <c r="BD244" s="3" t="str">
        <f t="shared" si="924"/>
        <v>Mountaineer Open</v>
      </c>
      <c r="BE244" s="3" t="str">
        <f t="shared" si="924"/>
        <v>Akron Open</v>
      </c>
      <c r="BF244" s="3" t="str">
        <f t="shared" si="924"/>
        <v>Akron Open</v>
      </c>
      <c r="BG244" s="3" t="str">
        <f t="shared" ref="BG244:BH244" si="925">BG15</f>
        <v>Akron Open</v>
      </c>
      <c r="BH244" s="3" t="str">
        <f t="shared" si="925"/>
        <v>Junior Olympics</v>
      </c>
      <c r="BI244" s="3" t="str">
        <f t="shared" ref="BI244:BO244" si="926">BI15</f>
        <v>Junior Olympics</v>
      </c>
      <c r="BJ244" s="3" t="str">
        <f t="shared" si="926"/>
        <v>Lima WC</v>
      </c>
      <c r="BK244" s="3" t="str">
        <f t="shared" si="926"/>
        <v>Lapua IWK Berlin</v>
      </c>
      <c r="BL244" s="3" t="str">
        <f t="shared" si="926"/>
        <v>CMP Monthly</v>
      </c>
      <c r="BM244" s="3" t="str">
        <f t="shared" si="926"/>
        <v>ISCH Hannover</v>
      </c>
      <c r="BN244" s="3" t="str">
        <f t="shared" si="926"/>
        <v>Pilsen Liberation</v>
      </c>
      <c r="BO244" s="3" t="str">
        <f t="shared" si="926"/>
        <v>Baku WC</v>
      </c>
      <c r="BP244" s="3" t="str">
        <f t="shared" si="924"/>
        <v>NTCSC PTO</v>
      </c>
      <c r="BQ244" s="3" t="str">
        <f t="shared" ref="BQ244:BT244" si="927">BQ15</f>
        <v>NTCSC PTO</v>
      </c>
      <c r="BR244" s="3" t="str">
        <f t="shared" ref="BR244:BS244" si="928">BR15</f>
        <v>Camp Perry Open</v>
      </c>
      <c r="BS244" s="3" t="str">
        <f t="shared" si="928"/>
        <v>Camp Perry Open</v>
      </c>
      <c r="BT244" s="3" t="str">
        <f t="shared" si="927"/>
        <v>USASNC</v>
      </c>
      <c r="BU244" s="3" t="str">
        <f t="shared" ref="BU244:BV244" si="929">BU15</f>
        <v>USASNC</v>
      </c>
      <c r="BV244" s="3" t="str">
        <f t="shared" si="929"/>
        <v>Pan Am Tryout</v>
      </c>
      <c r="BW244" s="3" t="str">
        <f t="shared" ref="BW244:CC244" si="930">BW15</f>
        <v>Pan Am Tryout</v>
      </c>
      <c r="BX244" s="3" t="str">
        <f t="shared" si="930"/>
        <v>CMP Nat'l</v>
      </c>
      <c r="BY244" s="3" t="str">
        <f t="shared" si="930"/>
        <v>CMP Nat'l</v>
      </c>
      <c r="BZ244" s="3" t="str">
        <f t="shared" si="930"/>
        <v>Jr World Champ</v>
      </c>
      <c r="CA244" s="3" t="str">
        <f t="shared" si="930"/>
        <v>Baku World Champ</v>
      </c>
      <c r="CB244" s="3" t="str">
        <f t="shared" si="930"/>
        <v>NTCSC PTO</v>
      </c>
      <c r="CC244" s="3" t="str">
        <f t="shared" si="930"/>
        <v>NTCSC PTO</v>
      </c>
      <c r="CD244" s="3" t="str">
        <f t="shared" si="898"/>
        <v>Rio WC</v>
      </c>
      <c r="CE244" s="3" t="str">
        <f t="shared" ref="CE244:CF244" si="931">CE15</f>
        <v>Zippy Open</v>
      </c>
      <c r="CF244" s="3" t="str">
        <f t="shared" si="931"/>
        <v>Zippy Open</v>
      </c>
      <c r="CG244" s="3" t="str">
        <f t="shared" ref="CG244:CM244" si="932">CG15</f>
        <v>Oly Tryout 1</v>
      </c>
      <c r="CH244" s="3" t="str">
        <f t="shared" si="932"/>
        <v>Oly Tryout 1</v>
      </c>
      <c r="CI244" s="3" t="str">
        <f t="shared" si="932"/>
        <v>Pan Am Games</v>
      </c>
      <c r="CJ244" s="3" t="str">
        <f t="shared" si="932"/>
        <v>NTCSC Montly PTO</v>
      </c>
      <c r="CK244" s="3" t="str">
        <f t="shared" ref="CK244:CL244" si="933">CK15</f>
        <v>Dixie Double</v>
      </c>
      <c r="CL244" s="3" t="str">
        <f t="shared" si="933"/>
        <v>Dixie Double</v>
      </c>
      <c r="CM244" s="3" t="str">
        <f t="shared" si="932"/>
        <v>NTCSC PTO</v>
      </c>
      <c r="CN244" s="3" t="str">
        <f t="shared" ref="CN244:CR244" si="934">CN15</f>
        <v>NTCSC PTO</v>
      </c>
      <c r="CO244" s="3" t="str">
        <f t="shared" si="934"/>
        <v>WVU Walther Cup</v>
      </c>
      <c r="CP244" s="3" t="str">
        <f t="shared" si="934"/>
        <v>WVU Walther Cup</v>
      </c>
      <c r="CQ244" s="3" t="str">
        <f t="shared" si="934"/>
        <v>World Cup Final</v>
      </c>
      <c r="CR244" s="3" t="str">
        <f t="shared" si="934"/>
        <v>Event 82</v>
      </c>
      <c r="CS244" s="3" t="str">
        <f t="shared" si="898"/>
        <v>Event 83</v>
      </c>
      <c r="CT244" s="3" t="str">
        <f t="shared" si="898"/>
        <v>Event 84</v>
      </c>
      <c r="CU244" s="3"/>
      <c r="CW244" s="46"/>
      <c r="CX244" s="88"/>
    </row>
    <row r="245" spans="2:102" x14ac:dyDescent="0.35">
      <c r="B245" s="71"/>
      <c r="C245" s="53"/>
      <c r="D245" s="49"/>
      <c r="E245" s="49"/>
      <c r="F245" s="55"/>
      <c r="G245" s="55"/>
      <c r="H245" s="49"/>
      <c r="I245" s="55"/>
      <c r="J245" s="41"/>
      <c r="K245" s="49"/>
      <c r="L245" s="49"/>
      <c r="M245" s="49"/>
      <c r="N245" s="49"/>
      <c r="O245" s="49"/>
      <c r="P245" s="41"/>
      <c r="Q245" s="55"/>
      <c r="R245" s="55"/>
      <c r="S245" s="41"/>
      <c r="T245" s="49"/>
      <c r="U245" s="49"/>
      <c r="V245" s="49"/>
      <c r="W245" s="49"/>
      <c r="X245" s="49"/>
      <c r="Y245" s="50"/>
      <c r="Z245" s="72"/>
      <c r="AB245" s="82"/>
      <c r="AC245" s="53"/>
      <c r="AD245" s="49"/>
      <c r="AE245" s="41"/>
      <c r="AF245" s="41" t="s">
        <v>12</v>
      </c>
      <c r="AG245" s="41" t="s">
        <v>12</v>
      </c>
      <c r="AH245" s="41" t="s">
        <v>12</v>
      </c>
      <c r="AI245" s="41" t="s">
        <v>12</v>
      </c>
      <c r="AJ245" s="41" t="s">
        <v>12</v>
      </c>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54"/>
      <c r="CX245" s="88"/>
    </row>
    <row r="246" spans="2:102" ht="11.5" customHeight="1" thickBot="1" x14ac:dyDescent="0.4">
      <c r="B246" s="130"/>
      <c r="C246" s="131"/>
      <c r="D246" s="132"/>
      <c r="E246" s="132"/>
      <c r="F246" s="131"/>
      <c r="G246" s="131"/>
      <c r="H246" s="132"/>
      <c r="I246" s="131"/>
      <c r="J246" s="132"/>
      <c r="K246" s="132"/>
      <c r="L246" s="132"/>
      <c r="M246" s="132"/>
      <c r="N246" s="132"/>
      <c r="O246" s="132"/>
      <c r="P246" s="132"/>
      <c r="Q246" s="132"/>
      <c r="R246" s="132"/>
      <c r="S246" s="132"/>
      <c r="T246" s="132"/>
      <c r="U246" s="132"/>
      <c r="V246" s="132"/>
      <c r="W246" s="132"/>
      <c r="X246" s="132"/>
      <c r="Y246" s="132"/>
      <c r="Z246" s="133"/>
      <c r="AB246" s="84"/>
      <c r="AC246" s="85"/>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5"/>
      <c r="CX246" s="87"/>
    </row>
  </sheetData>
  <mergeCells count="12">
    <mergeCell ref="A6:G6"/>
    <mergeCell ref="A7:G7"/>
    <mergeCell ref="A8:G8"/>
    <mergeCell ref="D10:X10"/>
    <mergeCell ref="K243:O243"/>
    <mergeCell ref="AM10:CW10"/>
    <mergeCell ref="K14:O14"/>
    <mergeCell ref="K77:O77"/>
    <mergeCell ref="K128:O128"/>
    <mergeCell ref="AF242:AJ242"/>
    <mergeCell ref="D12:X12"/>
    <mergeCell ref="AF12:AJ12"/>
  </mergeCells>
  <phoneticPr fontId="4" type="noConversion"/>
  <conditionalFormatting sqref="Y17:Z17 I17 K17:P17 W17 S17">
    <cfRule type="cellIs" dxfId="8380" priority="12868" operator="between">
      <formula>1</formula>
      <formula>700</formula>
    </cfRule>
  </conditionalFormatting>
  <conditionalFormatting sqref="AV22 AV30 AV26 CT26 CT30 CT22 AL22 AL30 AL26">
    <cfRule type="cellIs" dxfId="8379" priority="12867" operator="greaterThan">
      <formula>0.05</formula>
    </cfRule>
  </conditionalFormatting>
  <conditionalFormatting sqref="AV34 AV38 AV42 AV46 AV50 AV54 AV58 AV62 AV66 AV70 AV74 AV18 AV81 AV85 AV89 AV93 AV97 AV101 AV109 AV113 AV117 AV121 AV125 AV105 AV132 AV136 AV140 AV144 AV148 AV152 AV156 AV160 AV164 AV168 AV172 AV176 AV180 AV184 AV188 CT188 CT184 CT180 CT176 CT172 CT168 CT164 CT160 CT156 CT152 CT148 CT144 CT140 CT136 CT132 CT105 CT125 CT121 CT117 CT113 CT109 CT101 CT97 CT93 CT89 CT85 CT81 CT18 CT74 CT70 CT66 CT62 CT58 CT54 CT50 CT46 CT42 CT38 CT34 AL34 AL38 AL42 AL46 AL50 AL54 AL58 AL62 AL66 AL70 AL74 AL81 AL85 AL89 AL93 AL97 AL101 AL109 AL113 AL117 AL121 AL125 AL132 AL136 AL140 AL144 AL148 AL152 AL156 AL160 AL164 AL168 AL172 AL176 AL180 AL184 AL188 AL105 AL196 AL192 AL200 AL204 AL240 AL208 AL212 AL216 AL220">
    <cfRule type="cellIs" dxfId="8378" priority="12864" operator="greaterThan">
      <formula>0.05</formula>
    </cfRule>
  </conditionalFormatting>
  <conditionalFormatting sqref="O88:P88">
    <cfRule type="cellIs" dxfId="8377" priority="12858" operator="between">
      <formula>1</formula>
      <formula>700</formula>
    </cfRule>
    <cfRule type="cellIs" dxfId="8376" priority="12860" operator="between">
      <formula>1</formula>
      <formula>700</formula>
    </cfRule>
  </conditionalFormatting>
  <conditionalFormatting sqref="K21:P21 K25:P25 K29:P29 K33:P33 K37:P37 K41:P41 K45:P45 K49:P49 K53:P53 K57:P57 K61:P61 K65:P65 K69:P69 K73:P73 K80:P80 K84:P84 K88:N88 K96:P96 K92:P92 K100:P100 K104:P104 K108:P108 K112:P112 K116:P116 K120:P120 K124:P124 Q130:Q189 Q79:Q126">
    <cfRule type="cellIs" dxfId="8375" priority="12859" operator="between">
      <formula>1</formula>
      <formula>700</formula>
    </cfRule>
  </conditionalFormatting>
  <conditionalFormatting sqref="AF30:AJ30 AF34:AJ34 AF38:AJ38 AF42:AJ42 AF46:AJ46 AF50:AJ50 AF54:AJ54 AF58:AJ58 AF62:AJ62 AF66:AJ66 AF70:AJ70 AF74:AJ74 AF81:AJ81 AF85:AJ85 AF89:AJ89 AF93:AJ93 AF97:AJ97 AF101:AJ101 AF105:AJ105 AF109:AJ109 AF113:AJ113 AF117:AJ117 AF121:AJ121 AF125:AJ125 AF26:AI26 AF22:AJ22 AF18:AJ18">
    <cfRule type="cellIs" dxfId="8374" priority="12857" operator="greaterThan">
      <formula>0.05</formula>
    </cfRule>
  </conditionalFormatting>
  <conditionalFormatting sqref="Q4">
    <cfRule type="cellIs" dxfId="8373" priority="12856" operator="greaterThan">
      <formula>100</formula>
    </cfRule>
  </conditionalFormatting>
  <conditionalFormatting sqref="Q3">
    <cfRule type="cellIs" dxfId="8372" priority="12855" operator="between">
      <formula>1</formula>
      <formula>700</formula>
    </cfRule>
  </conditionalFormatting>
  <conditionalFormatting sqref="Q16:Q75">
    <cfRule type="cellIs" dxfId="8371" priority="12854" operator="between">
      <formula>1</formula>
      <formula>700</formula>
    </cfRule>
  </conditionalFormatting>
  <conditionalFormatting sqref="R16:R75 R130:R188 R79:R125">
    <cfRule type="cellIs" dxfId="8370" priority="12853" operator="between">
      <formula>0.05</formula>
      <formula>100</formula>
    </cfRule>
  </conditionalFormatting>
  <conditionalFormatting sqref="U21 U17 U29 U37 U45 U53 U61 U69 U80 U84 U92 U100 U108 U116 U124 U25 U33 U41 U49 U57 U65 U73 U88 U96 U104 U112 U120">
    <cfRule type="cellIs" dxfId="8369" priority="12852" operator="between">
      <formula>0.05</formula>
      <formula>700</formula>
    </cfRule>
  </conditionalFormatting>
  <conditionalFormatting sqref="U22 U18 U30 U38 U46 U54 U62 U70 U81 U85 U93 U101 U109 U117 U125 U26 U34 U42 U50 U58 U66 U74 U89 U97 U105 U113 U121">
    <cfRule type="cellIs" dxfId="8368" priority="12851" operator="equal">
      <formula>1</formula>
    </cfRule>
  </conditionalFormatting>
  <conditionalFormatting sqref="T21:T22 T23:U23 V21:V23 T20:V20 T17:T18 T19:U19 V17:V19 T16:V16 T29:T30 T37:T38 T45:T46 T53:T54 T61:T62 T69:T70 T80:T81 T84:T85 T92:T93 T100:T101 T108:T109 T116:T117 T124:T125 T31:U31 T39:U39 T47:U47 T55:U55 T63:U63 T71:U71 T82:U82 T86:U86 T94:U94 T102:U102 T110:U110 T118:U118 T126:U126 V29:V31 V37:V39 V45:V47 V53:V55 V61:V63 V69:V71 V80:V82 V84:V86 V92:V94 V100:V102 V108:V110 V116:V118 V124:V126 T28:V28 T36:V36 T44:V44 T52:V52 T60:V60 T68:V68 T83:V83 T91:V91 T99:V99 T107:V107 T115:V115 T123:V123 T25:T26 T33:T34 T41:T42 T49:T50 T57:T58 T65:T66 T73:T74 T88:T89 T96:T97 T104:T105 T112:T113 T120:T121 T27:U27 T35:U35 T43:U43 T51:U51 T59:U59 T67:U67 T75:U75 T90:U90 T98:U98 T106:U106 T114:U114 T122:U122 V25:V27 V33:V35 V41:V43 V49:V51 V57:V59 V65:V67 V73:V75 V88:V90 V96:V98 V104:V106 V112:V114 V120:V122 T24:V24 T32:V32 T40:V40 T48:V48 T56:V56 T64:V64 T72:V72 T87:V87 T95:V95 T103:V103 T111:V111 T119:V119 T79:V79">
    <cfRule type="cellIs" dxfId="8367" priority="12850" operator="equal">
      <formula>1</formula>
    </cfRule>
  </conditionalFormatting>
  <conditionalFormatting sqref="I18">
    <cfRule type="cellIs" dxfId="8366" priority="12849" operator="between">
      <formula>0.05</formula>
      <formula>100</formula>
    </cfRule>
  </conditionalFormatting>
  <conditionalFormatting sqref="I22">
    <cfRule type="cellIs" dxfId="8365" priority="12848" operator="between">
      <formula>0.05</formula>
      <formula>100</formula>
    </cfRule>
  </conditionalFormatting>
  <conditionalFormatting sqref="I26 I30 I34 I42 I50 I54 I58 I62 I66 I70 I74 I81 I85 I89 I93 I97 I101 I105 I109 I113 I117 I121 I125">
    <cfRule type="cellIs" dxfId="8364" priority="12847"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cfRule type="cellIs" dxfId="8363" priority="12846" operator="between">
      <formula>0.05</formula>
      <formula>100</formula>
    </cfRule>
  </conditionalFormatting>
  <conditionalFormatting sqref="AF26 AF30 AF34 AF38 AF42 AF46 AF50 AF54 AF58 AF62 AF66 AF70 AF74 AF81 AF85 AF89 AF93 AF97 AF101 AF105 AF109 AF113 AF117 AF121 AF125 AF22 AF18">
    <cfRule type="containsText" dxfId="8362" priority="12845" operator="containsText" text="ABP">
      <formula>NOT(ISERROR(SEARCH("ABP",AF18)))</formula>
    </cfRule>
  </conditionalFormatting>
  <conditionalFormatting sqref="AG18:AI18 AV22 AV30 AV34 AV38 AV42 AV46 AV50 AV54 AV58 AV62 AV66 AV70 AV74 AV18 AV26 AV81 AV85 AV89 AV93 AV97 AV101 AV109 AV113 AV117 AV121 AV125 AV105 AV132 AV136 AV140 AV144 AV148 AV152 AV156 AV160 AV164 AV168 AV172 AV176 AV180 AV184 AV188">
    <cfRule type="containsText" dxfId="8361" priority="12844" operator="containsText" text="ABP">
      <formula>NOT(ISERROR(SEARCH("ABP",AG18)))</formula>
    </cfRule>
  </conditionalFormatting>
  <conditionalFormatting sqref="AG30:AI30 AG34:AI34 AG38:AI38 AG42:AI42 AG46:AI46 AG50:AI50 AG54:AI54 AG58:AI58 AG62:AI62 AG66:AI66 AG70:AI70 AG74:AI74 AG81:AI81 AG85:AI85 AG89:AI89 AG93:AI93 AG97:AI97 AG101:AI101 AG105:AI105 AG109:AI109 AG113:AI113 AG117:AI117 AG121:AI121 AG125:AI125 AG26:AI26 AG22:AI22">
    <cfRule type="containsText" dxfId="8360" priority="12843" operator="containsText" text="ABP">
      <formula>NOT(ISERROR(SEARCH("ABP",AG22)))</formula>
    </cfRule>
  </conditionalFormatting>
  <conditionalFormatting sqref="AJ18">
    <cfRule type="containsText" dxfId="8359" priority="12842" operator="containsText" text="ABP">
      <formula>NOT(ISERROR(SEARCH("ABP",AJ18)))</formula>
    </cfRule>
  </conditionalFormatting>
  <conditionalFormatting sqref="AJ22 AJ30 AJ34 AJ38 AJ42 AJ46 AJ50 AJ54 AJ58 AJ62 AJ66 AJ70 AJ74 AJ81 AJ85 AJ89 AJ93 AJ97 AJ101 AJ105 AJ109 AJ113 AJ117 AJ121 AJ125">
    <cfRule type="containsText" dxfId="8358" priority="12841" operator="containsText" text="ABP">
      <formula>NOT(ISERROR(SEARCH("ABP",AJ22)))</formula>
    </cfRule>
  </conditionalFormatting>
  <conditionalFormatting sqref="AV18 CT18 AL18">
    <cfRule type="cellIs" dxfId="8357" priority="12840" operator="between">
      <formula>0.5</formula>
      <formula>100</formula>
    </cfRule>
  </conditionalFormatting>
  <conditionalFormatting sqref="AL18">
    <cfRule type="containsText" dxfId="8356" priority="12839" operator="containsText" text="ABP">
      <formula>NOT(ISERROR(SEARCH("ABP",AL18)))</formula>
    </cfRule>
  </conditionalFormatting>
  <conditionalFormatting sqref="AL22">
    <cfRule type="containsText" dxfId="8355" priority="12838" operator="containsText" text="ABP">
      <formula>NOT(ISERROR(SEARCH("ABP",AL22)))</formula>
    </cfRule>
  </conditionalFormatting>
  <conditionalFormatting sqref="AL26">
    <cfRule type="containsText" dxfId="8354" priority="12837" operator="containsText" text="ABP">
      <formula>NOT(ISERROR(SEARCH("ABP",AL26)))</formula>
    </cfRule>
  </conditionalFormatting>
  <conditionalFormatting sqref="AL30">
    <cfRule type="containsText" dxfId="8353" priority="12836" operator="containsText" text="ABP">
      <formula>NOT(ISERROR(SEARCH("ABP",AL30)))</formula>
    </cfRule>
  </conditionalFormatting>
  <conditionalFormatting sqref="AL34 AL38 AL42 AL46 AL50 AL54 AL58 AL62 AL66 AL70 AL74 AL81 AL85 AL89 AL93 AL97 AL101 AL105 AL109 AL113 AL117 AL121 AL125">
    <cfRule type="containsText" dxfId="8352" priority="12835" operator="containsText" text="ABP">
      <formula>NOT(ISERROR(SEARCH("ABP",AL34)))</formula>
    </cfRule>
  </conditionalFormatting>
  <conditionalFormatting sqref="CT18 CT22 CT26 CT30 CT34 CT38 CT42 CT46 CT50 CT54 CT58 CT62 CT66 CT70 CT74 CT81 CT85 CT89 CT93 CT97 CT101 CT105 CT109 CT113 CT117 CT121 CT125">
    <cfRule type="containsText" dxfId="8351" priority="12832" operator="containsText" text="ABP">
      <formula>NOT(ISERROR(SEARCH("ABP",CT18)))</formula>
    </cfRule>
  </conditionalFormatting>
  <conditionalFormatting sqref="AL25:CT25">
    <cfRule type="containsText" dxfId="8350" priority="12684" operator="containsText" text="Score">
      <formula>NOT(ISERROR(SEARCH("Score",AL25)))</formula>
    </cfRule>
    <cfRule type="cellIs" dxfId="8349" priority="12685" operator="greaterThan">
      <formula>$O$25</formula>
    </cfRule>
    <cfRule type="cellIs" dxfId="8348" priority="12686" operator="equal">
      <formula>$O$25</formula>
    </cfRule>
    <cfRule type="cellIs" dxfId="8347" priority="12687" operator="lessThan">
      <formula>$O$25</formula>
    </cfRule>
  </conditionalFormatting>
  <conditionalFormatting sqref="AL29:CT29">
    <cfRule type="containsText" dxfId="8346" priority="12680" operator="containsText" text="Score">
      <formula>NOT(ISERROR(SEARCH("Score",AL29)))</formula>
    </cfRule>
    <cfRule type="cellIs" dxfId="8345" priority="12681" operator="greaterThan">
      <formula>$O$29</formula>
    </cfRule>
    <cfRule type="cellIs" dxfId="8344" priority="12682" operator="equal">
      <formula>$O$29</formula>
    </cfRule>
    <cfRule type="cellIs" dxfId="8343" priority="12683" operator="lessThan">
      <formula>$O$29</formula>
    </cfRule>
  </conditionalFormatting>
  <conditionalFormatting sqref="AL33:CT33">
    <cfRule type="containsText" dxfId="8342" priority="12676" operator="containsText" text="Score">
      <formula>NOT(ISERROR(SEARCH("Score",AL33)))</formula>
    </cfRule>
    <cfRule type="cellIs" dxfId="8341" priority="12677" operator="greaterThan">
      <formula>$O$33</formula>
    </cfRule>
    <cfRule type="cellIs" dxfId="8340" priority="12678" operator="equal">
      <formula>$O$33</formula>
    </cfRule>
    <cfRule type="cellIs" dxfId="8339" priority="12679" operator="lessThan">
      <formula>$O$33</formula>
    </cfRule>
  </conditionalFormatting>
  <conditionalFormatting sqref="AL37:CT37">
    <cfRule type="containsText" dxfId="8338" priority="12672" operator="containsText" text="Score">
      <formula>NOT(ISERROR(SEARCH("Score",AL37)))</formula>
    </cfRule>
    <cfRule type="cellIs" dxfId="8337" priority="12673" operator="greaterThan">
      <formula>$O$37</formula>
    </cfRule>
    <cfRule type="cellIs" dxfId="8336" priority="12674" operator="equal">
      <formula>$O$37</formula>
    </cfRule>
    <cfRule type="cellIs" dxfId="8335" priority="12675" operator="lessThan">
      <formula>$O$37</formula>
    </cfRule>
  </conditionalFormatting>
  <conditionalFormatting sqref="AL41:CT41">
    <cfRule type="containsText" dxfId="8334" priority="12668" operator="containsText" text="Score">
      <formula>NOT(ISERROR(SEARCH("Score",AL41)))</formula>
    </cfRule>
    <cfRule type="cellIs" dxfId="8333" priority="12669" operator="greaterThan">
      <formula>$O$41</formula>
    </cfRule>
    <cfRule type="cellIs" dxfId="8332" priority="12670" operator="equal">
      <formula>$O$41</formula>
    </cfRule>
    <cfRule type="cellIs" dxfId="8331" priority="12671" operator="lessThan">
      <formula>$O$41</formula>
    </cfRule>
  </conditionalFormatting>
  <conditionalFormatting sqref="AL45:CT45">
    <cfRule type="containsText" dxfId="8330" priority="12664" operator="containsText" text="Score">
      <formula>NOT(ISERROR(SEARCH("Score",AL45)))</formula>
    </cfRule>
    <cfRule type="cellIs" dxfId="8329" priority="12665" operator="greaterThan">
      <formula>$O$45</formula>
    </cfRule>
    <cfRule type="cellIs" dxfId="8328" priority="12666" operator="equal">
      <formula>$O$45</formula>
    </cfRule>
    <cfRule type="cellIs" dxfId="8327" priority="12667" operator="lessThan">
      <formula>$O$45</formula>
    </cfRule>
  </conditionalFormatting>
  <conditionalFormatting sqref="AL49:CT49">
    <cfRule type="containsText" dxfId="8326" priority="12660" operator="containsText" text="Score">
      <formula>NOT(ISERROR(SEARCH("Score",AL49)))</formula>
    </cfRule>
    <cfRule type="cellIs" dxfId="8325" priority="12661" operator="greaterThan">
      <formula>$O$49</formula>
    </cfRule>
    <cfRule type="cellIs" dxfId="8324" priority="12662" operator="equal">
      <formula>$O$49</formula>
    </cfRule>
    <cfRule type="cellIs" dxfId="8323" priority="12663" operator="lessThan">
      <formula>$O$49</formula>
    </cfRule>
  </conditionalFormatting>
  <conditionalFormatting sqref="AL53:CT53">
    <cfRule type="containsText" dxfId="8322" priority="12656" operator="containsText" text="Score">
      <formula>NOT(ISERROR(SEARCH("Score",AL53)))</formula>
    </cfRule>
    <cfRule type="cellIs" dxfId="8321" priority="12657" operator="greaterThan">
      <formula>$O$53</formula>
    </cfRule>
    <cfRule type="cellIs" dxfId="8320" priority="12658" operator="equal">
      <formula>$O$53</formula>
    </cfRule>
    <cfRule type="cellIs" dxfId="8319" priority="12659" operator="lessThan">
      <formula>$O$53</formula>
    </cfRule>
  </conditionalFormatting>
  <conditionalFormatting sqref="AL61:CT61">
    <cfRule type="containsText" dxfId="8318" priority="12648" operator="containsText" text="Score">
      <formula>NOT(ISERROR(SEARCH("Score",AL61)))</formula>
    </cfRule>
    <cfRule type="cellIs" dxfId="8317" priority="12649" operator="greaterThan">
      <formula>$O$61</formula>
    </cfRule>
    <cfRule type="cellIs" dxfId="8316" priority="12650" operator="equal">
      <formula>$O$61</formula>
    </cfRule>
    <cfRule type="cellIs" dxfId="8315" priority="12651" operator="lessThan">
      <formula>$O$61</formula>
    </cfRule>
  </conditionalFormatting>
  <conditionalFormatting sqref="AL65:CT65">
    <cfRule type="containsText" dxfId="8314" priority="12644" operator="containsText" text="Score">
      <formula>NOT(ISERROR(SEARCH("Score",AL65)))</formula>
    </cfRule>
    <cfRule type="cellIs" dxfId="8313" priority="12645" operator="greaterThan">
      <formula>$O$65</formula>
    </cfRule>
    <cfRule type="cellIs" dxfId="8312" priority="12646" operator="equal">
      <formula>$O$65</formula>
    </cfRule>
    <cfRule type="cellIs" dxfId="8311" priority="12647" operator="lessThan">
      <formula>$O$65</formula>
    </cfRule>
  </conditionalFormatting>
  <conditionalFormatting sqref="AL69:CT69">
    <cfRule type="containsText" dxfId="8310" priority="12640" operator="containsText" text="Score">
      <formula>NOT(ISERROR(SEARCH("Score",AL69)))</formula>
    </cfRule>
    <cfRule type="cellIs" dxfId="8309" priority="12641" operator="greaterThan">
      <formula>$O$69</formula>
    </cfRule>
    <cfRule type="cellIs" dxfId="8308" priority="12642" operator="equal">
      <formula>$O$69</formula>
    </cfRule>
    <cfRule type="cellIs" dxfId="8307" priority="12643" operator="lessThan">
      <formula>$O$69</formula>
    </cfRule>
  </conditionalFormatting>
  <conditionalFormatting sqref="AL73:CT73">
    <cfRule type="containsText" dxfId="8306" priority="12636" operator="containsText" text="Score">
      <formula>NOT(ISERROR(SEARCH("Score",AL73)))</formula>
    </cfRule>
    <cfRule type="cellIs" dxfId="8305" priority="12637" operator="greaterThan">
      <formula>$O$73</formula>
    </cfRule>
    <cfRule type="cellIs" dxfId="8304" priority="12638" operator="equal">
      <formula>$O$73</formula>
    </cfRule>
    <cfRule type="cellIs" dxfId="8303" priority="12639" operator="lessThan">
      <formula>$O$73</formula>
    </cfRule>
  </conditionalFormatting>
  <conditionalFormatting sqref="AL80:CT80">
    <cfRule type="containsText" dxfId="8302" priority="12632" operator="containsText" text="Score">
      <formula>NOT(ISERROR(SEARCH("Score",AL80)))</formula>
    </cfRule>
    <cfRule type="cellIs" dxfId="8301" priority="12633" operator="greaterThan">
      <formula>$O$80</formula>
    </cfRule>
    <cfRule type="cellIs" dxfId="8300" priority="12634" operator="equal">
      <formula>$O$80</formula>
    </cfRule>
    <cfRule type="cellIs" dxfId="8299" priority="12635" operator="lessThan">
      <formula>$O$80</formula>
    </cfRule>
  </conditionalFormatting>
  <conditionalFormatting sqref="AL84:CT84">
    <cfRule type="containsText" dxfId="8298" priority="12624" operator="containsText" text="Score">
      <formula>NOT(ISERROR(SEARCH("Score",AL84)))</formula>
    </cfRule>
    <cfRule type="cellIs" dxfId="8297" priority="12625" operator="greaterThan">
      <formula>$O$84</formula>
    </cfRule>
    <cfRule type="cellIs" dxfId="8296" priority="12626" operator="equal">
      <formula>$O$84</formula>
    </cfRule>
    <cfRule type="cellIs" dxfId="8295" priority="12627" operator="lessThan">
      <formula>$O$84</formula>
    </cfRule>
  </conditionalFormatting>
  <conditionalFormatting sqref="AL88:CT88">
    <cfRule type="containsText" dxfId="8294" priority="12620" operator="containsText" text="Score">
      <formula>NOT(ISERROR(SEARCH("Score",AL88)))</formula>
    </cfRule>
    <cfRule type="cellIs" dxfId="8293" priority="12621" operator="greaterThan">
      <formula>$O$88</formula>
    </cfRule>
    <cfRule type="cellIs" dxfId="8292" priority="12622" operator="equal">
      <formula>$O$88</formula>
    </cfRule>
    <cfRule type="cellIs" dxfId="8291" priority="12623" operator="lessThan">
      <formula>$O$88</formula>
    </cfRule>
  </conditionalFormatting>
  <conditionalFormatting sqref="AL92:CT92">
    <cfRule type="containsText" dxfId="8290" priority="12616" operator="containsText" text="Score">
      <formula>NOT(ISERROR(SEARCH("Score",AL92)))</formula>
    </cfRule>
    <cfRule type="cellIs" dxfId="8289" priority="12617" operator="greaterThan">
      <formula>$O$92</formula>
    </cfRule>
    <cfRule type="cellIs" dxfId="8288" priority="12618" operator="equal">
      <formula>$O$92</formula>
    </cfRule>
    <cfRule type="cellIs" dxfId="8287" priority="12619" operator="lessThan">
      <formula>$O$92</formula>
    </cfRule>
  </conditionalFormatting>
  <conditionalFormatting sqref="AL96:CT96">
    <cfRule type="containsText" dxfId="8286" priority="12612" operator="containsText" text="Score">
      <formula>NOT(ISERROR(SEARCH("Score",AL96)))</formula>
    </cfRule>
    <cfRule type="cellIs" dxfId="8285" priority="12613" operator="greaterThan">
      <formula>$O$96</formula>
    </cfRule>
    <cfRule type="cellIs" dxfId="8284" priority="12614" operator="equal">
      <formula>$O$96</formula>
    </cfRule>
    <cfRule type="cellIs" dxfId="8283" priority="12615" operator="lessThan">
      <formula>$O$96</formula>
    </cfRule>
  </conditionalFormatting>
  <conditionalFormatting sqref="AL100:CT100">
    <cfRule type="containsText" dxfId="8282" priority="12600" operator="containsText" text="Score">
      <formula>NOT(ISERROR(SEARCH("Score",AL100)))</formula>
    </cfRule>
    <cfRule type="cellIs" dxfId="8281" priority="12601" operator="greaterThan">
      <formula>$O$100</formula>
    </cfRule>
    <cfRule type="cellIs" dxfId="8280" priority="12602" operator="equal">
      <formula>$O$100</formula>
    </cfRule>
    <cfRule type="cellIs" dxfId="8279" priority="12603" operator="lessThan">
      <formula>$O$100</formula>
    </cfRule>
  </conditionalFormatting>
  <conditionalFormatting sqref="AL104:CT104">
    <cfRule type="containsText" dxfId="8278" priority="12596" operator="containsText" text="Score">
      <formula>NOT(ISERROR(SEARCH("Score",AL104)))</formula>
    </cfRule>
    <cfRule type="cellIs" dxfId="8277" priority="12597" operator="greaterThan">
      <formula>$O$104</formula>
    </cfRule>
    <cfRule type="cellIs" dxfId="8276" priority="12598" operator="equal">
      <formula>$O$104</formula>
    </cfRule>
    <cfRule type="cellIs" dxfId="8275" priority="12599" operator="lessThan">
      <formula>$O$104</formula>
    </cfRule>
  </conditionalFormatting>
  <conditionalFormatting sqref="AL108:CT108">
    <cfRule type="containsText" dxfId="8274" priority="12592" operator="containsText" text="Score">
      <formula>NOT(ISERROR(SEARCH("Score",AL108)))</formula>
    </cfRule>
    <cfRule type="cellIs" dxfId="8273" priority="12593" operator="greaterThan">
      <formula>$O$108</formula>
    </cfRule>
    <cfRule type="cellIs" dxfId="8272" priority="12594" operator="equal">
      <formula>$O$108</formula>
    </cfRule>
    <cfRule type="cellIs" dxfId="8271" priority="12595" operator="lessThan">
      <formula>$O$108</formula>
    </cfRule>
  </conditionalFormatting>
  <conditionalFormatting sqref="AL112:CT112">
    <cfRule type="containsText" dxfId="8270" priority="12588" operator="containsText" text="Score">
      <formula>NOT(ISERROR(SEARCH("Score",AL112)))</formula>
    </cfRule>
    <cfRule type="cellIs" dxfId="8269" priority="12589" operator="greaterThan">
      <formula>$O$112</formula>
    </cfRule>
    <cfRule type="cellIs" dxfId="8268" priority="12590" operator="equal">
      <formula>$O$112</formula>
    </cfRule>
    <cfRule type="cellIs" dxfId="8267" priority="12591" operator="lessThan">
      <formula>$O$112</formula>
    </cfRule>
  </conditionalFormatting>
  <conditionalFormatting sqref="AL116:CT116">
    <cfRule type="containsText" dxfId="8266" priority="12584" operator="containsText" text="Score">
      <formula>NOT(ISERROR(SEARCH("Score",AL116)))</formula>
    </cfRule>
    <cfRule type="cellIs" dxfId="8265" priority="12585" operator="greaterThan">
      <formula>$O$116</formula>
    </cfRule>
    <cfRule type="cellIs" dxfId="8264" priority="12586" operator="equal">
      <formula>$O$116</formula>
    </cfRule>
    <cfRule type="cellIs" dxfId="8263" priority="12587" operator="lessThan">
      <formula>$O$116</formula>
    </cfRule>
  </conditionalFormatting>
  <conditionalFormatting sqref="AL120:CT120">
    <cfRule type="containsText" dxfId="8262" priority="12580" operator="containsText" text="Score">
      <formula>NOT(ISERROR(SEARCH("Score",AL120)))</formula>
    </cfRule>
    <cfRule type="cellIs" dxfId="8261" priority="12581" operator="greaterThan">
      <formula>$O$120</formula>
    </cfRule>
    <cfRule type="cellIs" dxfId="8260" priority="12582" operator="equal">
      <formula>$O$120</formula>
    </cfRule>
    <cfRule type="cellIs" dxfId="8259" priority="12583" operator="lessThan">
      <formula>$O$120</formula>
    </cfRule>
  </conditionalFormatting>
  <conditionalFormatting sqref="AL124:CT124">
    <cfRule type="containsText" dxfId="8258" priority="12576" operator="containsText" text="Score">
      <formula>NOT(ISERROR(SEARCH("Score",AL124)))</formula>
    </cfRule>
    <cfRule type="cellIs" dxfId="8257" priority="12577" operator="greaterThan">
      <formula>$O$124</formula>
    </cfRule>
    <cfRule type="cellIs" dxfId="8256" priority="12578" operator="equal">
      <formula>$O$124</formula>
    </cfRule>
    <cfRule type="cellIs" dxfId="8255" priority="12579" operator="lessThan">
      <formula>$O$124</formula>
    </cfRule>
  </conditionalFormatting>
  <conditionalFormatting sqref="O143:P143">
    <cfRule type="cellIs" dxfId="8254" priority="12572" operator="between">
      <formula>1</formula>
      <formula>700</formula>
    </cfRule>
    <cfRule type="cellIs" dxfId="8253" priority="12574" operator="between">
      <formula>1</formula>
      <formula>700</formula>
    </cfRule>
  </conditionalFormatting>
  <conditionalFormatting sqref="K131:P131 K135:P135 K139:P139 K143:N143 K151:P151 K147:P147 K155:P155 K159:P159 K163:P163 K167:P167 K171:P171 K175:P175 K179:P179 K183:P183 K187:P187">
    <cfRule type="cellIs" dxfId="8252" priority="12573"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8251" priority="12571" operator="greaterThan">
      <formula>0.05</formula>
    </cfRule>
  </conditionalFormatting>
  <conditionalFormatting sqref="U131 U139 U147 U155 U163 U171 U179 U187 U135 U143 U151 U159 U167 U175 U183">
    <cfRule type="cellIs" dxfId="8250" priority="12570" operator="between">
      <formula>0.05</formula>
      <formula>700</formula>
    </cfRule>
  </conditionalFormatting>
  <conditionalFormatting sqref="U132 U140 U148 U156 U164 U172 U180 U188 U136 U144 U152 U160 U168 U176 U184">
    <cfRule type="cellIs" dxfId="8249" priority="12569"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8248" priority="12568" operator="equal">
      <formula>1</formula>
    </cfRule>
  </conditionalFormatting>
  <conditionalFormatting sqref="I132 I136 I140 I144 I148 I152 I156 I160 I164 I168 I172 I176 I180 I184 I188">
    <cfRule type="cellIs" dxfId="8247" priority="12567" operator="between">
      <formula>0.05</formula>
      <formula>100</formula>
    </cfRule>
  </conditionalFormatting>
  <conditionalFormatting sqref="K132:O132 K136:O136 K140:O140 K144:O144 K148:O148 K152:O152 K156:O156 K160:O160 K164:O164 K168:O168 K172:O172 K176:O176 K180:O180 K184:O184 K188:O188">
    <cfRule type="cellIs" dxfId="8246" priority="12566" operator="between">
      <formula>0.05</formula>
      <formula>100</formula>
    </cfRule>
  </conditionalFormatting>
  <conditionalFormatting sqref="AF132 AF136 AF140 AF144 AF148 AF152 AF156 AF160 AF164 AF168 AF172 AF176 AF180 AF184 AF188">
    <cfRule type="containsText" dxfId="8245" priority="12565"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8244" priority="12564" operator="containsText" text="ABP">
      <formula>NOT(ISERROR(SEARCH("ABP",AG132)))</formula>
    </cfRule>
  </conditionalFormatting>
  <conditionalFormatting sqref="AJ132 AJ136 AJ140 AJ144 AJ148 AJ152 AJ156 AJ160 AJ164 AJ168 AJ172 AJ176 AJ180 AJ184 AJ188">
    <cfRule type="containsText" dxfId="8243" priority="12563" operator="containsText" text="ABP">
      <formula>NOT(ISERROR(SEARCH("ABP",AJ132)))</formula>
    </cfRule>
  </conditionalFormatting>
  <conditionalFormatting sqref="AL132 AL136 AL140 AL144 AL148 AL152 AL156 AL160 AL164 AL168 AL172 AL176 AL180 AL184 AL188">
    <cfRule type="containsText" dxfId="8242" priority="12562" operator="containsText" text="ABP">
      <formula>NOT(ISERROR(SEARCH("ABP",AL132)))</formula>
    </cfRule>
  </conditionalFormatting>
  <conditionalFormatting sqref="CT132 CT136 CT140 CT144 CT148 CT152 CT156 CT160 CT164 CT168 CT172 CT176 CT180 CT184 CT188">
    <cfRule type="containsText" dxfId="8241" priority="12560" operator="containsText" text="ABP">
      <formula>NOT(ISERROR(SEARCH("ABP",CT132)))</formula>
    </cfRule>
  </conditionalFormatting>
  <conditionalFormatting sqref="AL131:CT131">
    <cfRule type="containsText" dxfId="8240" priority="12556" operator="containsText" text="Score">
      <formula>NOT(ISERROR(SEARCH("Score",AL131)))</formula>
    </cfRule>
    <cfRule type="cellIs" dxfId="8239" priority="12557" operator="greaterThan">
      <formula>$O$131</formula>
    </cfRule>
    <cfRule type="cellIs" dxfId="8238" priority="12558" operator="equal">
      <formula>$O$131</formula>
    </cfRule>
    <cfRule type="cellIs" dxfId="8237" priority="12559" operator="lessThan">
      <formula>$O$131</formula>
    </cfRule>
  </conditionalFormatting>
  <conditionalFormatting sqref="AL139:CT139">
    <cfRule type="containsText" dxfId="8236" priority="12548" operator="containsText" text="Score">
      <formula>NOT(ISERROR(SEARCH("Score",AL139)))</formula>
    </cfRule>
    <cfRule type="cellIs" dxfId="8235" priority="12549" operator="greaterThan">
      <formula>$O$139</formula>
    </cfRule>
    <cfRule type="cellIs" dxfId="8234" priority="12550" operator="equal">
      <formula>$O$139</formula>
    </cfRule>
    <cfRule type="cellIs" dxfId="8233" priority="12551" operator="lessThan">
      <formula>$O$139</formula>
    </cfRule>
  </conditionalFormatting>
  <conditionalFormatting sqref="CT135">
    <cfRule type="containsText" dxfId="8232" priority="10532" operator="containsText" text="Score">
      <formula>NOT(ISERROR(SEARCH("Score",CT135)))</formula>
    </cfRule>
    <cfRule type="cellIs" dxfId="8231" priority="10533" operator="greaterThan">
      <formula>$O$135</formula>
    </cfRule>
    <cfRule type="cellIs" dxfId="8230" priority="10534" operator="equal">
      <formula>$O$135</formula>
    </cfRule>
    <cfRule type="cellIs" dxfId="8229" priority="10535" operator="lessThan">
      <formula>$O$135</formula>
    </cfRule>
  </conditionalFormatting>
  <conditionalFormatting sqref="AL135:CT135">
    <cfRule type="containsText" dxfId="8228" priority="8608" operator="containsText" text="Score">
      <formula>NOT(ISERROR(SEARCH("Score",AL135)))</formula>
    </cfRule>
    <cfRule type="cellIs" dxfId="8227" priority="8609" operator="greaterThan">
      <formula>$O$135</formula>
    </cfRule>
    <cfRule type="cellIs" dxfId="8226" priority="8610" operator="equal">
      <formula>$O$135</formula>
    </cfRule>
    <cfRule type="cellIs" dxfId="8225" priority="8611" operator="lessThan">
      <formula>$O$135</formula>
    </cfRule>
  </conditionalFormatting>
  <conditionalFormatting sqref="AL143:CT143">
    <cfRule type="containsText" dxfId="8224" priority="8204" operator="containsText" text="Score">
      <formula>NOT(ISERROR(SEARCH("Score",AL143)))</formula>
    </cfRule>
    <cfRule type="cellIs" dxfId="8223" priority="8205" operator="greaterThan">
      <formula>$O$143</formula>
    </cfRule>
    <cfRule type="cellIs" dxfId="8222" priority="8206" operator="equal">
      <formula>$O$143</formula>
    </cfRule>
    <cfRule type="cellIs" dxfId="8221" priority="8207" operator="lessThan">
      <formula>$O$143</formula>
    </cfRule>
  </conditionalFormatting>
  <conditionalFormatting sqref="AL147:CT147">
    <cfRule type="containsText" dxfId="8220" priority="8084" operator="containsText" text="Score">
      <formula>NOT(ISERROR(SEARCH("Score",AL147)))</formula>
    </cfRule>
    <cfRule type="cellIs" dxfId="8219" priority="8085" operator="greaterThan">
      <formula>$O$147</formula>
    </cfRule>
    <cfRule type="cellIs" dxfId="8218" priority="8086" operator="equal">
      <formula>$O$147</formula>
    </cfRule>
    <cfRule type="cellIs" dxfId="8217" priority="8087" operator="lessThan">
      <formula>$O$147</formula>
    </cfRule>
  </conditionalFormatting>
  <conditionalFormatting sqref="AL151:CT151">
    <cfRule type="containsText" dxfId="8216" priority="7964" operator="containsText" text="Score">
      <formula>NOT(ISERROR(SEARCH("Score",AL151)))</formula>
    </cfRule>
    <cfRule type="cellIs" dxfId="8215" priority="7965" operator="greaterThan">
      <formula>$O$151</formula>
    </cfRule>
    <cfRule type="cellIs" dxfId="8214" priority="7966" operator="equal">
      <formula>$O$151</formula>
    </cfRule>
    <cfRule type="cellIs" dxfId="8213" priority="7967" operator="lessThan">
      <formula>$O$151</formula>
    </cfRule>
  </conditionalFormatting>
  <conditionalFormatting sqref="AL155:CT155">
    <cfRule type="containsText" dxfId="8212" priority="7844" operator="containsText" text="Score">
      <formula>NOT(ISERROR(SEARCH("Score",AL155)))</formula>
    </cfRule>
    <cfRule type="cellIs" dxfId="8211" priority="7845" operator="greaterThan">
      <formula>$O$155</formula>
    </cfRule>
    <cfRule type="cellIs" dxfId="8210" priority="7846" operator="equal">
      <formula>$O$155</formula>
    </cfRule>
    <cfRule type="cellIs" dxfId="8209" priority="7847" operator="lessThan">
      <formula>$O$155</formula>
    </cfRule>
  </conditionalFormatting>
  <conditionalFormatting sqref="AL159:CT159">
    <cfRule type="containsText" dxfId="8208" priority="7724" operator="containsText" text="Score">
      <formula>NOT(ISERROR(SEARCH("Score",AL159)))</formula>
    </cfRule>
    <cfRule type="cellIs" dxfId="8207" priority="7725" operator="greaterThan">
      <formula>$O$159</formula>
    </cfRule>
    <cfRule type="cellIs" dxfId="8206" priority="7726" operator="equal">
      <formula>$O$159</formula>
    </cfRule>
    <cfRule type="cellIs" dxfId="8205" priority="7727" operator="lessThan">
      <formula>$O$159</formula>
    </cfRule>
  </conditionalFormatting>
  <conditionalFormatting sqref="AL163:CT163">
    <cfRule type="containsText" dxfId="8204" priority="7604" operator="containsText" text="Score">
      <formula>NOT(ISERROR(SEARCH("Score",AL163)))</formula>
    </cfRule>
    <cfRule type="cellIs" dxfId="8203" priority="7605" operator="greaterThan">
      <formula>$O$163</formula>
    </cfRule>
    <cfRule type="cellIs" dxfId="8202" priority="7606" operator="equal">
      <formula>$O$163</formula>
    </cfRule>
    <cfRule type="cellIs" dxfId="8201" priority="7607" operator="lessThan">
      <formula>$O$163</formula>
    </cfRule>
  </conditionalFormatting>
  <conditionalFormatting sqref="AL167:CT167">
    <cfRule type="containsText" dxfId="8200" priority="7484" operator="containsText" text="Score">
      <formula>NOT(ISERROR(SEARCH("Score",AL167)))</formula>
    </cfRule>
    <cfRule type="cellIs" dxfId="8199" priority="7485" operator="greaterThan">
      <formula>$O$167</formula>
    </cfRule>
    <cfRule type="cellIs" dxfId="8198" priority="7486" operator="equal">
      <formula>$O$167</formula>
    </cfRule>
    <cfRule type="cellIs" dxfId="8197" priority="7487" operator="lessThan">
      <formula>$O$167</formula>
    </cfRule>
  </conditionalFormatting>
  <conditionalFormatting sqref="AL171:CT171">
    <cfRule type="containsText" dxfId="8196" priority="7364" operator="containsText" text="Score">
      <formula>NOT(ISERROR(SEARCH("Score",AL171)))</formula>
    </cfRule>
    <cfRule type="cellIs" dxfId="8195" priority="7365" operator="greaterThan">
      <formula>$O$171</formula>
    </cfRule>
    <cfRule type="cellIs" dxfId="8194" priority="7366" operator="equal">
      <formula>$O$171</formula>
    </cfRule>
    <cfRule type="cellIs" dxfId="8193" priority="7367" operator="lessThan">
      <formula>$O$171</formula>
    </cfRule>
  </conditionalFormatting>
  <conditionalFormatting sqref="AL175:CT175">
    <cfRule type="containsText" dxfId="8192" priority="7244" operator="containsText" text="Score">
      <formula>NOT(ISERROR(SEARCH("Score",AL175)))</formula>
    </cfRule>
    <cfRule type="cellIs" dxfId="8191" priority="7245" operator="greaterThan">
      <formula>$O$175</formula>
    </cfRule>
    <cfRule type="cellIs" dxfId="8190" priority="7246" operator="equal">
      <formula>$O$175</formula>
    </cfRule>
    <cfRule type="cellIs" dxfId="8189" priority="7247" operator="lessThan">
      <formula>$O$175</formula>
    </cfRule>
  </conditionalFormatting>
  <conditionalFormatting sqref="AL179:CT179">
    <cfRule type="containsText" dxfId="8188" priority="7124" operator="containsText" text="Score">
      <formula>NOT(ISERROR(SEARCH("Score",AL179)))</formula>
    </cfRule>
    <cfRule type="cellIs" dxfId="8187" priority="7125" operator="greaterThan">
      <formula>$O$179</formula>
    </cfRule>
    <cfRule type="cellIs" dxfId="8186" priority="7126" operator="equal">
      <formula>$O$179</formula>
    </cfRule>
    <cfRule type="cellIs" dxfId="8185" priority="7127" operator="lessThan">
      <formula>$O$179</formula>
    </cfRule>
  </conditionalFormatting>
  <conditionalFormatting sqref="AL183:CT183">
    <cfRule type="containsText" dxfId="8184" priority="7004" operator="containsText" text="Score">
      <formula>NOT(ISERROR(SEARCH("Score",AL183)))</formula>
    </cfRule>
    <cfRule type="cellIs" dxfId="8183" priority="7005" operator="greaterThan">
      <formula>$O$183</formula>
    </cfRule>
    <cfRule type="cellIs" dxfId="8182" priority="7006" operator="equal">
      <formula>$O$183</formula>
    </cfRule>
    <cfRule type="cellIs" dxfId="8181" priority="7007" operator="lessThan">
      <formula>$O$183</formula>
    </cfRule>
  </conditionalFormatting>
  <conditionalFormatting sqref="AL187:CT187">
    <cfRule type="containsText" dxfId="8180" priority="6884" operator="containsText" text="Score">
      <formula>NOT(ISERROR(SEARCH("Score",AL187)))</formula>
    </cfRule>
    <cfRule type="cellIs" dxfId="8179" priority="6885" operator="greaterThan">
      <formula>$O$187</formula>
    </cfRule>
    <cfRule type="cellIs" dxfId="8178" priority="6886" operator="equal">
      <formula>$O$187</formula>
    </cfRule>
    <cfRule type="cellIs" dxfId="8177" priority="6887" operator="lessThan">
      <formula>$O$187</formula>
    </cfRule>
  </conditionalFormatting>
  <conditionalFormatting sqref="AG22">
    <cfRule type="containsText" dxfId="8176" priority="6871" operator="containsText" text="ABP">
      <formula>NOT(ISERROR(SEARCH("ABP",AG22)))</formula>
    </cfRule>
  </conditionalFormatting>
  <conditionalFormatting sqref="AL57:CT57">
    <cfRule type="containsText" dxfId="8175" priority="6837" operator="containsText" text="Score">
      <formula>NOT(ISERROR(SEARCH("Score",AL57)))</formula>
    </cfRule>
    <cfRule type="cellIs" dxfId="8174" priority="6838" operator="greaterThan">
      <formula>$O$57</formula>
    </cfRule>
    <cfRule type="cellIs" dxfId="8173" priority="6839" operator="equal">
      <formula>$O$57</formula>
    </cfRule>
    <cfRule type="cellIs" dxfId="8172" priority="6840" operator="lessThan">
      <formula>$O$57</formula>
    </cfRule>
  </conditionalFormatting>
  <conditionalFormatting sqref="AJ26">
    <cfRule type="cellIs" dxfId="8171" priority="6836" operator="greaterThan">
      <formula>0.05</formula>
    </cfRule>
  </conditionalFormatting>
  <conditionalFormatting sqref="AJ26">
    <cfRule type="containsText" dxfId="8170" priority="6835" operator="containsText" text="ABP">
      <formula>NOT(ISERROR(SEARCH("ABP",AJ26)))</formula>
    </cfRule>
  </conditionalFormatting>
  <conditionalFormatting sqref="AN22:AP22 AN30:AP30 AN26:AP26">
    <cfRule type="cellIs" dxfId="8169" priority="6273" operator="greaterThan">
      <formula>0.05</formula>
    </cfRule>
  </conditionalFormatting>
  <conditionalFormatting sqref="AN34:AP34 AN38:AP38 AN42:AP42 AN46:AP46 AN50:AP50 AN54:AP54 AN58:AP58 AN62:AP62 AN66:AP66 AN70:AP70 AN74:AP74 AN18:AP18 AN81:AP81 AN85:AP85 AN89:AP89 AN93:AP93 AN97:AP97 AN101:AP101 AN109:AP109 AN113:AP113 AN117:AP117 AN121:AP121 AN125:AP125 AN105:AP105 AN132:AP132 AN136:AP136 AN140:AP140 AN144:AP144 AN148:AP148 AN152:AP152 AN156:AP156 AN160:AP160 AN164:AP164 AN168:AP168 AN172:AP172 AN176:AP176 AN180:AP180 AN184:AP184 AN188:AP188">
    <cfRule type="cellIs" dxfId="8168" priority="6272" operator="greaterThan">
      <formula>0.05</formula>
    </cfRule>
  </conditionalFormatting>
  <conditionalFormatting sqref="AN22:AP22 AN30:AP30 AN34:AP34 AN38:AP38 AN42:AP42 AN46:AP46 AN50:AP50 AN54:AP54 AN58:AP58 AN62:AP62 AN66:AP66 AN70:AP70 AN74:AP74 AN18:AP18 AN26:AP26 AN81:AP81 AN85:AP85 AN89:AP89 AN93:AP93 AN97:AP97 AN101:AP101 AN109:AP109 AN113:AP113 AN117:AP117 AN121:AP121 AN125:AP125 AN105:AP105 AN132:AP132 AN136:AP136 AN140:AP140 AN144:AP144 AN148:AP148 AN152:AP152 AN156:AP156 AN160:AP160 AN164:AP164 AN168:AP168 AN172:AP172 AN176:AP176 AN180:AP180 AN184:AP184 AN188:AP188">
    <cfRule type="containsText" dxfId="8167" priority="6271" operator="containsText" text="ABP">
      <formula>NOT(ISERROR(SEARCH("ABP",AN18)))</formula>
    </cfRule>
  </conditionalFormatting>
  <conditionalFormatting sqref="AN18:AP18">
    <cfRule type="cellIs" dxfId="8166" priority="6270" operator="between">
      <formula>0.5</formula>
      <formula>100</formula>
    </cfRule>
  </conditionalFormatting>
  <conditionalFormatting sqref="AN135:AP135">
    <cfRule type="containsText" dxfId="8165" priority="6146" operator="containsText" text="Score">
      <formula>NOT(ISERROR(SEARCH("Score",AN135)))</formula>
    </cfRule>
    <cfRule type="cellIs" dxfId="8164" priority="6147" operator="greaterThan">
      <formula>$O$135</formula>
    </cfRule>
    <cfRule type="cellIs" dxfId="8163" priority="6148" operator="equal">
      <formula>$O$135</formula>
    </cfRule>
    <cfRule type="cellIs" dxfId="8162" priority="6149" operator="lessThan">
      <formula>$O$135</formula>
    </cfRule>
  </conditionalFormatting>
  <conditionalFormatting sqref="AM22 AM30 AM26">
    <cfRule type="cellIs" dxfId="8161" priority="6089" operator="greaterThan">
      <formula>0.05</formula>
    </cfRule>
  </conditionalFormatting>
  <conditionalFormatting sqref="AM34 AM38 AM42 AM46 AM50 AM54 AM58 AM62 AM66 AM70 AM74 AM18 AM81 AM85 AM89 AM93 AM97 AM101 AM109 AM113 AM117 AM121 AM125 AM105 AM132 AM136 AM140 AM144 AM148 AM152 AM156 AM160 AM164 AM168 AM172 AM176 AM180 AM184 AM188">
    <cfRule type="cellIs" dxfId="8160" priority="6088" operator="greaterThan">
      <formula>0.05</formula>
    </cfRule>
  </conditionalFormatting>
  <conditionalFormatting sqref="AM22 AM30 AM34 AM38 AM42 AM46 AM50 AM54 AM58 AM62 AM66 AM70 AM74 AM18 AM26 AM81 AM85 AM89 AM93 AM97 AM101 AM109 AM113 AM117 AM121 AM125 AM105 AM132 AM136 AM140 AM144 AM148 AM152 AM156 AM160 AM164 AM168 AM172 AM176 AM180 AM184 AM188">
    <cfRule type="containsText" dxfId="8159" priority="6087" operator="containsText" text="ABP">
      <formula>NOT(ISERROR(SEARCH("ABP",AM18)))</formula>
    </cfRule>
  </conditionalFormatting>
  <conditionalFormatting sqref="AM18">
    <cfRule type="cellIs" dxfId="8158" priority="6086" operator="between">
      <formula>0.5</formula>
      <formula>100</formula>
    </cfRule>
  </conditionalFormatting>
  <conditionalFormatting sqref="AM135">
    <cfRule type="containsText" dxfId="8157" priority="5962" operator="containsText" text="Score">
      <formula>NOT(ISERROR(SEARCH("Score",AM135)))</formula>
    </cfRule>
    <cfRule type="cellIs" dxfId="8156" priority="5963" operator="greaterThan">
      <formula>$O$135</formula>
    </cfRule>
    <cfRule type="cellIs" dxfId="8155" priority="5964" operator="equal">
      <formula>$O$135</formula>
    </cfRule>
    <cfRule type="cellIs" dxfId="8154" priority="5965" operator="lessThan">
      <formula>$O$135</formula>
    </cfRule>
  </conditionalFormatting>
  <conditionalFormatting sqref="AQ22:AR22 AQ30:AR30 AQ26:AR26 AU26 AU30 AU22">
    <cfRule type="cellIs" dxfId="8153" priority="5905" operator="greaterThan">
      <formula>0.05</formula>
    </cfRule>
  </conditionalFormatting>
  <conditionalFormatting sqref="AQ34:AR34 AQ38:AR38 AQ42:AR42 AQ46:AR46 AQ50:AR50 AQ54:AR54 AQ58:AR58 AQ62:AR62 AQ66:AR66 AQ70:AR70 AQ74:AR74 AQ18:AR18 AQ81:AR81 AQ85:AR85 AQ89:AR89 AQ93:AR93 AQ97:AR97 AQ101:AR101 AQ109:AR109 AQ113:AR113 AQ117:AR117 AQ121:AR121 AQ125:AR125 AQ105:AR105 AQ132:AR132 AQ136:AR136 AQ140:AR140 AQ144:AR144 AQ148:AR148 AQ152:AR152 AQ156:AR156 AQ160:AR160 AQ164:AR164 AQ168:AR168 AQ172:AR172 AQ176:AR176 AQ180:AR180 AQ184:AR184 AQ188:AR188 AU188 AU184 AU180 AU176 AU172 AU168 AU164 AU160 AU156 AU152 AU148 AU144 AU140 AU136 AU132 AU105 AU125 AU121 AU117 AU113 AU109 AU101 AU97 AU93 AU89 AU85 AU81 AU18 AU74 AU70 AU66 AU62 AU58 AU54 AU50 AU46 AU42 AU38 AU34">
    <cfRule type="cellIs" dxfId="8152" priority="5904" operator="greaterThan">
      <formula>0.05</formula>
    </cfRule>
  </conditionalFormatting>
  <conditionalFormatting sqref="AQ22:AR22 AQ30:AR30 AQ34:AR34 AQ38:AR38 AQ42:AR42 AQ46:AR46 AQ50:AR50 AQ54:AR54 AQ58:AR58 AQ62:AR62 AQ66:AR66 AQ70:AR70 AQ74:AR74 AQ18:AR18 AQ26:AR26 AQ81:AR81 AQ85:AR85 AQ89:AR89 AQ93:AR93 AQ97:AR97 AQ101:AR101 AQ109:AR109 AQ113:AR113 AQ117:AR117 AQ121:AR121 AQ125:AR125 AQ105:AR105 AQ132:AR132 AQ136:AR136 AQ140:AR140 AQ144:AR144 AQ148:AR148 AQ152:AR152 AQ156:AR156 AQ160:AR160 AQ164:AR164 AQ168:AR168 AQ172:AR172 AQ176:AR176 AQ180:AR180 AQ184:AR184 AQ188:AR188 AU188 AU184 AU180 AU176 AU172 AU168 AU164 AU160 AU156 AU152 AU148 AU144 AU140 AU136 AU132 AU105 AU125 AU121 AU117 AU113 AU109 AU101 AU97 AU93 AU89 AU85 AU81 AU26 AU18 AU74 AU70 AU66 AU62 AU58 AU54 AU50 AU46 AU42 AU38 AU34 AU30 AU22">
    <cfRule type="containsText" dxfId="8151" priority="5903" operator="containsText" text="ABP">
      <formula>NOT(ISERROR(SEARCH("ABP",AQ18)))</formula>
    </cfRule>
  </conditionalFormatting>
  <conditionalFormatting sqref="AQ18:AR18 AU18">
    <cfRule type="cellIs" dxfId="8150" priority="5902" operator="between">
      <formula>0.5</formula>
      <formula>100</formula>
    </cfRule>
  </conditionalFormatting>
  <conditionalFormatting sqref="AQ135:AR135">
    <cfRule type="containsText" dxfId="8149" priority="5778" operator="containsText" text="Score">
      <formula>NOT(ISERROR(SEARCH("Score",AQ135)))</formula>
    </cfRule>
    <cfRule type="cellIs" dxfId="8148" priority="5779" operator="greaterThan">
      <formula>$O$135</formula>
    </cfRule>
    <cfRule type="cellIs" dxfId="8147" priority="5780" operator="equal">
      <formula>$O$135</formula>
    </cfRule>
    <cfRule type="cellIs" dxfId="8146" priority="5781" operator="lessThan">
      <formula>$O$135</formula>
    </cfRule>
  </conditionalFormatting>
  <conditionalFormatting sqref="AH18">
    <cfRule type="containsText" dxfId="8145" priority="5537" operator="containsText" text="ABP">
      <formula>NOT(ISERROR(SEARCH("ABP",AH18)))</formula>
    </cfRule>
  </conditionalFormatting>
  <conditionalFormatting sqref="AS22:AT22 AS30:AT30 AS26:AT26">
    <cfRule type="cellIs" dxfId="8144" priority="5524" operator="greaterThan">
      <formula>0.05</formula>
    </cfRule>
  </conditionalFormatting>
  <conditionalFormatting sqref="AS34:AT34 AS38:AT38 AS42:AT42 AS46:AT46 AS50:AT50 AS54:AT54 AS58:AT58 AS62:AT62 AS66:AT66 AS70:AT70 AS74:AT74 AS18:AT18 AS81:AT81 AS85:AT85 AS89:AT89 AS93:AT93 AS97:AT97 AS101:AT101 AS109:AT109 AS113:AT113 AS117:AT117 AS121:AT121 AS125:AT125 AS105:AT105 AS132:AT132 AS136:AT136 AS140:AT140 AS144:AT144 AS148:AT148 AS152:AT152 AS156:AT156 AS160:AT160 AS164:AT164 AS168:AT168 AS172:AT172 AS176:AT176 AS180:AT180 AS184:AT184 AS188:AT188">
    <cfRule type="cellIs" dxfId="8143" priority="5523" operator="greaterThan">
      <formula>0.05</formula>
    </cfRule>
  </conditionalFormatting>
  <conditionalFormatting sqref="AS22:AT22 AS30:AT30 AS34:AT34 AS38:AT38 AS42:AT42 AS46:AT46 AS50:AT50 AS54:AT54 AS58:AT58 AS62:AT62 AS66:AT66 AS70:AT70 AS74:AT74 AS18:AT18 AS26:AT26 AS81:AT81 AS85:AT85 AS89:AT89 AS93:AT93 AS97:AT97 AS101:AT101 AS109:AT109 AS113:AT113 AS117:AT117 AS121:AT121 AS125:AT125 AS105:AT105 AS132:AT132 AS136:AT136 AS140:AT140 AS144:AT144 AS148:AT148 AS152:AT152 AS156:AT156 AS160:AT160 AS164:AT164 AS168:AT168 AS172:AT172 AS176:AT176 AS180:AT180 AS184:AT184 AS188:AT188">
    <cfRule type="containsText" dxfId="8142" priority="5522" operator="containsText" text="ABP">
      <formula>NOT(ISERROR(SEARCH("ABP",AS18)))</formula>
    </cfRule>
  </conditionalFormatting>
  <conditionalFormatting sqref="AS18:AT18">
    <cfRule type="cellIs" dxfId="8141" priority="5521" operator="between">
      <formula>0.5</formula>
      <formula>100</formula>
    </cfRule>
  </conditionalFormatting>
  <conditionalFormatting sqref="AS135:AT135">
    <cfRule type="containsText" dxfId="8140" priority="5397" operator="containsText" text="Score">
      <formula>NOT(ISERROR(SEARCH("Score",AS135)))</formula>
    </cfRule>
    <cfRule type="cellIs" dxfId="8139" priority="5398" operator="greaterThan">
      <formula>$O$135</formula>
    </cfRule>
    <cfRule type="cellIs" dxfId="8138" priority="5399" operator="equal">
      <formula>$O$135</formula>
    </cfRule>
    <cfRule type="cellIs" dxfId="8137" priority="5400" operator="lessThan">
      <formula>$O$135</formula>
    </cfRule>
  </conditionalFormatting>
  <conditionalFormatting sqref="AW22 AW30 AW26 CS26 CS30 CS22">
    <cfRule type="cellIs" dxfId="8136" priority="5340" operator="greaterThan">
      <formula>0.05</formula>
    </cfRule>
  </conditionalFormatting>
  <conditionalFormatting sqref="AW34 AW38 AW42 AW46 AW50 AW54 AW58 AW62 AW66 AW70 AW74 AW18 AW81 AW85 AW89 AW93 AW97 AW101 AW109 AW113 AW117 AW121 AW125 AW105 AW132 AW136 AW140 AW144 AW148 AW152 AW156 AW160 AW164 AW168 AW172 AW176 AW180 AW184 AW188 CS188 CS184 CS180 CS176 CS172 CS168 CS164 CS160 CS156 CS152 CS148 CS144 CS140 CS136 CS132 CS105 CS125 CS121 CS117 CS113 CS109 CS101 CS97 CS93 CS89 CS85 CS81 CS18 CS74 CS70 CS66 CS62 CS58 CS54 CS50 CS46 CS42 CS38 CS34">
    <cfRule type="cellIs" dxfId="8135" priority="5339" operator="greaterThan">
      <formula>0.05</formula>
    </cfRule>
  </conditionalFormatting>
  <conditionalFormatting sqref="AW22 AW30 AW34 AW38 AW42 AW46 AW50 AW54 AW58 AW62 AW66 AW70 AW74 AW18 AW26 AW81 AW85 AW89 AW93 AW97 AW101 AW109 AW113 AW117 AW121 AW125 AW105 AW132 AW136 AW140 AW144 AW148 AW152 AW156 AW160 AW164 AW168 AW172 AW176 AW180 AW184 AW188 CS188 CS184 CS180 CS176 CS172 CS168 CS164 CS160 CS156 CS152 CS148 CS144 CS140 CS136 CS132 CS105 CS125 CS121 CS117 CS113 CS109 CS101 CS97 CS93 CS89 CS85 CS81 CS26 CS18 CS74 CS70 CS66 CS62 CS58 CS54 CS50 CS46 CS42 CS38 CS34 CS30 CS22">
    <cfRule type="containsText" dxfId="8134" priority="5338" operator="containsText" text="ABP">
      <formula>NOT(ISERROR(SEARCH("ABP",AW18)))</formula>
    </cfRule>
  </conditionalFormatting>
  <conditionalFormatting sqref="AW18 CS18">
    <cfRule type="cellIs" dxfId="8133" priority="5337" operator="between">
      <formula>0.5</formula>
      <formula>100</formula>
    </cfRule>
  </conditionalFormatting>
  <conditionalFormatting sqref="AW135">
    <cfRule type="containsText" dxfId="8132" priority="5213" operator="containsText" text="Score">
      <formula>NOT(ISERROR(SEARCH("Score",AW135)))</formula>
    </cfRule>
    <cfRule type="cellIs" dxfId="8131" priority="5214" operator="greaterThan">
      <formula>$O$135</formula>
    </cfRule>
    <cfRule type="cellIs" dxfId="8130" priority="5215" operator="equal">
      <formula>$O$135</formula>
    </cfRule>
    <cfRule type="cellIs" dxfId="8129" priority="5216" operator="lessThan">
      <formula>$O$135</formula>
    </cfRule>
  </conditionalFormatting>
  <conditionalFormatting sqref="AX22:AZ22 AX30:AZ30 AX26:AZ26">
    <cfRule type="cellIs" dxfId="8128" priority="5156" operator="greaterThan">
      <formula>0.05</formula>
    </cfRule>
  </conditionalFormatting>
  <conditionalFormatting sqref="AX34:AZ34 AX38:AZ38 AX42:AZ42 AX46:AZ46 AX50:AZ50 AX54:AZ54 AX58:AZ58 AX62:AZ62 AX66:AZ66 AX70:AZ70 AX74:AZ74 AX18:AZ18 AX81:AZ81 AX85:AZ85 AX89:AZ89 AX93:AZ93 AX97:AZ97 AX101:AZ101 AX109:AZ109 AX113:AZ113 AX117:AZ117 AX121:AZ121 AX125:AZ125 AX105:AZ105 AX132:AZ132 AX136:AZ136 AX140:AZ140 AX144:AZ144 AX148:AZ148 AX152:AZ152 AX156:AZ156 AX160:AZ160 AX164:AZ164 AX168:AZ168 AX172:AZ172 AX176:AZ176 AX180:AZ180 AX184:AZ184 AX188:AZ188">
    <cfRule type="cellIs" dxfId="8127" priority="5155" operator="greaterThan">
      <formula>0.05</formula>
    </cfRule>
  </conditionalFormatting>
  <conditionalFormatting sqref="AX22:AZ22 AX30:AZ30 AX34:AZ34 AX38:AZ38 AX42:AZ42 AX46:AZ46 AX50:AZ50 AX54:AZ54 AX58:AZ58 AX62:AZ62 AX66:AZ66 AX70:AZ70 AX74:AZ74 AX18:AZ18 AX26:AZ26 AX81:AZ81 AX85:AZ85 AX89:AZ89 AX93:AZ93 AX97:AZ97 AX101:AZ101 AX109:AZ109 AX113:AZ113 AX117:AZ117 AX121:AZ121 AX125:AZ125 AX105:AZ105 AX132:AZ132 AX136:AZ136 AX140:AZ140 AX144:AZ144 AX148:AZ148 AX152:AZ152 AX156:AZ156 AX160:AZ160 AX164:AZ164 AX168:AZ168 AX172:AZ172 AX176:AZ176 AX180:AZ180 AX184:AZ184 AX188:AZ188">
    <cfRule type="containsText" dxfId="8126" priority="5154" operator="containsText" text="ABP">
      <formula>NOT(ISERROR(SEARCH("ABP",AX18)))</formula>
    </cfRule>
  </conditionalFormatting>
  <conditionalFormatting sqref="AX18:AZ18">
    <cfRule type="cellIs" dxfId="8125" priority="5153" operator="between">
      <formula>0.5</formula>
      <formula>100</formula>
    </cfRule>
  </conditionalFormatting>
  <conditionalFormatting sqref="AX135:AZ135">
    <cfRule type="containsText" dxfId="8124" priority="5029" operator="containsText" text="Score">
      <formula>NOT(ISERROR(SEARCH("Score",AX135)))</formula>
    </cfRule>
    <cfRule type="cellIs" dxfId="8123" priority="5030" operator="greaterThan">
      <formula>$O$135</formula>
    </cfRule>
    <cfRule type="cellIs" dxfId="8122" priority="5031" operator="equal">
      <formula>$O$135</formula>
    </cfRule>
    <cfRule type="cellIs" dxfId="8121" priority="5032" operator="lessThan">
      <formula>$O$135</formula>
    </cfRule>
  </conditionalFormatting>
  <conditionalFormatting sqref="AL21:CT21">
    <cfRule type="containsText" dxfId="8120" priority="4969" operator="containsText" text="Score">
      <formula>NOT(ISERROR(SEARCH("Score",AL21)))</formula>
    </cfRule>
    <cfRule type="cellIs" dxfId="8119" priority="4970" operator="greaterThan">
      <formula>$O$21</formula>
    </cfRule>
    <cfRule type="cellIs" dxfId="8118" priority="4971" operator="equal">
      <formula>$O$21</formula>
    </cfRule>
    <cfRule type="cellIs" dxfId="8117" priority="4972" operator="lessThan">
      <formula>$O$21</formula>
    </cfRule>
  </conditionalFormatting>
  <conditionalFormatting sqref="AL17:CT17">
    <cfRule type="containsText" dxfId="8116" priority="4965" operator="containsText" text="Score">
      <formula>NOT(ISERROR(SEARCH("Score",AL17)))</formula>
    </cfRule>
    <cfRule type="cellIs" dxfId="8115" priority="4966" operator="greaterThan">
      <formula>$O$17</formula>
    </cfRule>
    <cfRule type="cellIs" dxfId="8114" priority="4967" operator="equal">
      <formula>$O$17</formula>
    </cfRule>
    <cfRule type="cellIs" dxfId="8113" priority="4968" operator="lessThan">
      <formula>$O$17</formula>
    </cfRule>
  </conditionalFormatting>
  <conditionalFormatting sqref="BA22:BD22 BA30:BD30 BA26:BD26 BP26 BP30 BP22">
    <cfRule type="cellIs" dxfId="8112" priority="4964" operator="greaterThan">
      <formula>0.05</formula>
    </cfRule>
  </conditionalFormatting>
  <conditionalFormatting sqref="BA34:BD34 BA38:BD38 BA42:BD42 BA46:BD46 BA50:BD50 BA54:BD54 BA58:BD58 BA62:BD62 BA66:BD66 BA70:BD70 BA74:BD74 BA18:BD18 BA81:BD81 BA85:BD85 BA89:BD89 BA93:BD93 BA97:BD97 BA101:BD101 BA109:BD109 BA113:BD113 BA117:BD117 BA121:BD121 BA125:BD125 BA105:BD105 BA132:BD132 BA136:BD136 BA140:BD140 BA144:BD144 BA148:BD148 BA152:BD152 BA156:BD156 BA160:BD160 BA164:BD164 BA168:BD168 BA172:BD172 BA176:BD176 BA180:BD180 BA184:BD184 BA188:BD188 BP188 BP184 BP180 BP176 BP172 BP168 BP164 BP160 BP156 BP152 BP148 BP144 BP140 BP136 BP132 BP105 BP125 BP121 BP117 BP113 BP109 BP101 BP97 BP93 BP89 BP85 BP81 BP18 BP74 BP70 BP66 BP62 BP58 BP54 BP50 BP46 BP42 BP38 BP34">
    <cfRule type="cellIs" dxfId="8111" priority="4963" operator="greaterThan">
      <formula>0.05</formula>
    </cfRule>
  </conditionalFormatting>
  <conditionalFormatting sqref="BA22:BD22 BA30:BD30 BA34:BD34 BA38:BD38 BA42:BD42 BA46:BD46 BA50:BD50 BA54:BD54 BA58:BD58 BA62:BD62 BA66:BD66 BA70:BD70 BA74:BD74 BA18:BD18 BA26:BD26 BA81:BD81 BA85:BD85 BA89:BD89 BA93:BD93 BA97:BD97 BA101:BD101 BA109:BD109 BA113:BD113 BA117:BD117 BA121:BD121 BA125:BD125 BA105:BD105 BA132:BD132 BA136:BD136 BA140:BD140 BA144:BD144 BA148:BD148 BA152:BD152 BA156:BD156 BA160:BD160 BA164:BD164 BA168:BD168 BA172:BD172 BA176:BD176 BA180:BD180 BA184:BD184 BA188:BD188 BP188 BP184 BP180 BP176 BP172 BP168 BP164 BP160 BP156 BP152 BP148 BP144 BP140 BP136 BP132 BP105 BP125 BP121 BP117 BP113 BP109 BP101 BP97 BP93 BP89 BP85 BP81 BP26 BP18 BP74 BP70 BP66 BP62 BP58 BP54 BP50 BP46 BP42 BP38 BP34 BP30 BP22">
    <cfRule type="containsText" dxfId="8110" priority="4962" operator="containsText" text="ABP">
      <formula>NOT(ISERROR(SEARCH("ABP",BA18)))</formula>
    </cfRule>
  </conditionalFormatting>
  <conditionalFormatting sqref="BA18:BD18 BP18">
    <cfRule type="cellIs" dxfId="8109" priority="4961" operator="between">
      <formula>0.5</formula>
      <formula>100</formula>
    </cfRule>
  </conditionalFormatting>
  <conditionalFormatting sqref="BA135:BD135">
    <cfRule type="containsText" dxfId="8108" priority="4837" operator="containsText" text="Score">
      <formula>NOT(ISERROR(SEARCH("Score",BA135)))</formula>
    </cfRule>
    <cfRule type="cellIs" dxfId="8107" priority="4838" operator="greaterThan">
      <formula>$O$135</formula>
    </cfRule>
    <cfRule type="cellIs" dxfId="8106" priority="4839" operator="equal">
      <formula>$O$135</formula>
    </cfRule>
    <cfRule type="cellIs" dxfId="8105" priority="4840" operator="lessThan">
      <formula>$O$135</formula>
    </cfRule>
  </conditionalFormatting>
  <conditionalFormatting sqref="BH26 BH30 BH22">
    <cfRule type="cellIs" dxfId="8104" priority="4780" operator="greaterThan">
      <formula>0.05</formula>
    </cfRule>
  </conditionalFormatting>
  <conditionalFormatting sqref="BH188 BH184 BH180 BH176 BH172 BH168 BH164 BH160 BH156 BH152 BH148 BH144 BH140 BH136 BH132 BH105 BH125 BH121 BH117 BH113 BH109 BH101 BH97 BH93 BH89 BH85 BH81 BH18 BH74 BH70 BH66 BH62 BH58 BH54 BH50 BH46 BH42 BH38 BH34">
    <cfRule type="cellIs" dxfId="8103" priority="4779" operator="greaterThan">
      <formula>0.05</formula>
    </cfRule>
  </conditionalFormatting>
  <conditionalFormatting sqref="BH188 BH184 BH180 BH176 BH172 BH168 BH164 BH160 BH156 BH152 BH148 BH144 BH140 BH136 BH132 BH105 BH125 BH121 BH117 BH113 BH109 BH101 BH97 BH93 BH89 BH85 BH81 BH26 BH18 BH74 BH70 BH66 BH62 BH58 BH54 BH50 BH46 BH42 BH38 BH34 BH30 BH22">
    <cfRule type="containsText" dxfId="8102" priority="4778" operator="containsText" text="ABP">
      <formula>NOT(ISERROR(SEARCH("ABP",BH18)))</formula>
    </cfRule>
  </conditionalFormatting>
  <conditionalFormatting sqref="BH18">
    <cfRule type="cellIs" dxfId="8101" priority="4777" operator="between">
      <formula>0.5</formula>
      <formula>100</formula>
    </cfRule>
  </conditionalFormatting>
  <conditionalFormatting sqref="BH135">
    <cfRule type="containsText" dxfId="8100" priority="4653" operator="containsText" text="Score">
      <formula>NOT(ISERROR(SEARCH("Score",BH135)))</formula>
    </cfRule>
    <cfRule type="cellIs" dxfId="8099" priority="4654" operator="greaterThan">
      <formula>$O$135</formula>
    </cfRule>
    <cfRule type="cellIs" dxfId="8098" priority="4655" operator="equal">
      <formula>$O$135</formula>
    </cfRule>
    <cfRule type="cellIs" dxfId="8097" priority="4656" operator="lessThan">
      <formula>$O$135</formula>
    </cfRule>
  </conditionalFormatting>
  <conditionalFormatting sqref="BG22 BG30 BG26">
    <cfRule type="cellIs" dxfId="8096" priority="4596" operator="greaterThan">
      <formula>0.05</formula>
    </cfRule>
  </conditionalFormatting>
  <conditionalFormatting sqref="BG34 BG38 BG42 BG46 BG50 BG54 BG58 BG62 BG66 BG70 BG74 BG18 BG81 BG85 BG89 BG93 BG97 BG101 BG109 BG113 BG117 BG121 BG125 BG105 BG132 BG136 BG140 BG144 BG148 BG152 BG156 BG160 BG164 BG168 BG172 BG176 BG180 BG184 BG188">
    <cfRule type="cellIs" dxfId="8095" priority="4595" operator="greaterThan">
      <formula>0.05</formula>
    </cfRule>
  </conditionalFormatting>
  <conditionalFormatting sqref="BG22 BG30 BG34 BG38 BG42 BG46 BG50 BG54 BG58 BG62 BG66 BG70 BG74 BG18 BG26 BG81 BG85 BG89 BG93 BG97 BG101 BG109 BG113 BG117 BG121 BG125 BG105 BG132 BG136 BG140 BG144 BG148 BG152 BG156 BG160 BG164 BG168 BG172 BG176 BG180 BG184 BG188">
    <cfRule type="containsText" dxfId="8094" priority="4594" operator="containsText" text="ABP">
      <formula>NOT(ISERROR(SEARCH("ABP",BG18)))</formula>
    </cfRule>
  </conditionalFormatting>
  <conditionalFormatting sqref="BG18">
    <cfRule type="cellIs" dxfId="8093" priority="4593" operator="between">
      <formula>0.5</formula>
      <formula>100</formula>
    </cfRule>
  </conditionalFormatting>
  <conditionalFormatting sqref="BG135">
    <cfRule type="containsText" dxfId="8092" priority="4469" operator="containsText" text="Score">
      <formula>NOT(ISERROR(SEARCH("Score",BG135)))</formula>
    </cfRule>
    <cfRule type="cellIs" dxfId="8091" priority="4470" operator="greaterThan">
      <formula>$O$135</formula>
    </cfRule>
    <cfRule type="cellIs" dxfId="8090" priority="4471" operator="equal">
      <formula>$O$135</formula>
    </cfRule>
    <cfRule type="cellIs" dxfId="8089" priority="4472" operator="lessThan">
      <formula>$O$135</formula>
    </cfRule>
  </conditionalFormatting>
  <conditionalFormatting sqref="BE22:BF22 BE30:BF30 BE26:BF26">
    <cfRule type="cellIs" dxfId="8088" priority="4412" operator="greaterThan">
      <formula>0.05</formula>
    </cfRule>
  </conditionalFormatting>
  <conditionalFormatting sqref="BE34:BF34 BE38:BF38 BE42:BF42 BE46:BF46 BE50:BF50 BE54:BF54 BE58:BF58 BE62:BF62 BE66:BF66 BE70:BF70 BE74:BF74 BE18:BF18 BE81:BF81 BE85:BF85 BE89:BF89 BE93:BF93 BE97:BF97 BE101:BF101 BE109:BF109 BE113:BF113 BE117:BF117 BE121:BF121 BE125:BF125 BE105:BF105 BE132:BF132 BE136:BF136 BE140:BF140 BE144:BF144 BE148:BF148 BE152:BF152 BE156:BF156 BE160:BF160 BE164:BF164 BE168:BF168 BE172:BF172 BE176:BF176 BE180:BF180 BE184:BF184 BE188:BF188">
    <cfRule type="cellIs" dxfId="8087" priority="4411" operator="greaterThan">
      <formula>0.05</formula>
    </cfRule>
  </conditionalFormatting>
  <conditionalFormatting sqref="BE22:BF22 BE30:BF30 BE34:BF34 BE38:BF38 BE42:BF42 BE46:BF46 BE50:BF50 BE54:BF54 BE58:BF58 BE62:BF62 BE66:BF66 BE70:BF70 BE74:BF74 BE18:BF18 BE26:BF26 BE81:BF81 BE85:BF85 BE89:BF89 BE93:BF93 BE97:BF97 BE101:BF101 BE109:BF109 BE113:BF113 BE117:BF117 BE121:BF121 BE125:BF125 BE105:BF105 BE132:BF132 BE136:BF136 BE140:BF140 BE144:BF144 BE148:BF148 BE152:BF152 BE156:BF156 BE160:BF160 BE164:BF164 BE168:BF168 BE172:BF172 BE176:BF176 BE180:BF180 BE184:BF184 BE188:BF188">
    <cfRule type="containsText" dxfId="8086" priority="4410" operator="containsText" text="ABP">
      <formula>NOT(ISERROR(SEARCH("ABP",BE18)))</formula>
    </cfRule>
  </conditionalFormatting>
  <conditionalFormatting sqref="BE18:BF18">
    <cfRule type="cellIs" dxfId="8085" priority="4409" operator="between">
      <formula>0.5</formula>
      <formula>100</formula>
    </cfRule>
  </conditionalFormatting>
  <conditionalFormatting sqref="BE135:BF135">
    <cfRule type="containsText" dxfId="8084" priority="4285" operator="containsText" text="Score">
      <formula>NOT(ISERROR(SEARCH("Score",BE135)))</formula>
    </cfRule>
    <cfRule type="cellIs" dxfId="8083" priority="4286" operator="greaterThan">
      <formula>$O$135</formula>
    </cfRule>
    <cfRule type="cellIs" dxfId="8082" priority="4287" operator="equal">
      <formula>$O$135</formula>
    </cfRule>
    <cfRule type="cellIs" dxfId="8081" priority="4288" operator="lessThan">
      <formula>$O$135</formula>
    </cfRule>
  </conditionalFormatting>
  <conditionalFormatting sqref="BI26:BM26 BI30:BM30 BI22:BM22 BO22 BO30 BO26">
    <cfRule type="cellIs" dxfId="8080" priority="4228" operator="greaterThan">
      <formula>0.05</formula>
    </cfRule>
  </conditionalFormatting>
  <conditionalFormatting sqref="BI188:BM188 BI184:BM184 BI180:BM180 BI176:BM176 BI172:BM172 BI168:BM168 BI164:BM164 BI160:BM160 BI156:BM156 BI152:BM152 BI148:BM148 BI144:BM144 BI140:BM140 BI136:BM136 BI132:BM132 BI105:BM105 BI125:BM125 BI121:BM121 BI117:BM117 BI113:BM113 BI109:BM109 BI101:BM101 BI97:BM97 BI93:BM93 BI89:BM89 BI85:BM85 BI81:BM81 BI18:BM18 BI74:BM74 BI70:BM70 BI66:BM66 BI62:BM62 BI58:BM58 BI54:BM54 BI50:BM50 BI46:BM46 BI42:BM42 BI38:BM38 BI34:BM34 BO34 BO38 BO42 BO46 BO50 BO54 BO58 BO62 BO66 BO70 BO74 BO18 BO81 BO85 BO89 BO93 BO97 BO101 BO109 BO113 BO117 BO121 BO125 BO105 BO132 BO136 BO140 BO144 BO148 BO152 BO156 BO160 BO164 BO168 BO172 BO176 BO180 BO184 BO188">
    <cfRule type="cellIs" dxfId="8079" priority="4227" operator="greaterThan">
      <formula>0.05</formula>
    </cfRule>
  </conditionalFormatting>
  <conditionalFormatting sqref="BI188:BM188 BI184:BM184 BI180:BM180 BI176:BM176 BI172:BM172 BI168:BM168 BI164:BM164 BI160:BM160 BI156:BM156 BI152:BM152 BI148:BM148 BI144:BM144 BI140:BM140 BI136:BM136 BI132:BM132 BI105:BM105 BI125:BM125 BI121:BM121 BI117:BM117 BI113:BM113 BI109:BM109 BI101:BM101 BI97:BM97 BI93:BM93 BI89:BM89 BI85:BM85 BI81:BM81 BI26:BM26 BI18:BM18 BI74:BM74 BI70:BM70 BI66:BM66 BI62:BM62 BI58:BM58 BI54:BM54 BI50:BM50 BI46:BM46 BI42:BM42 BI38:BM38 BI34:BM34 BI30:BM30 BI22:BM22 BO22 BO30 BO34 BO38 BO42 BO46 BO50 BO54 BO58 BO62 BO66 BO70 BO74 BO18 BO26 BO81 BO85 BO89 BO93 BO97 BO101 BO109 BO113 BO117 BO121 BO125 BO105 BO132 BO136 BO140 BO144 BO148 BO152 BO156 BO160 BO164 BO168 BO172 BO176 BO180 BO184 BO188">
    <cfRule type="containsText" dxfId="8078" priority="4226" operator="containsText" text="ABP">
      <formula>NOT(ISERROR(SEARCH("ABP",BI18)))</formula>
    </cfRule>
  </conditionalFormatting>
  <conditionalFormatting sqref="BI18:BM18 BO18">
    <cfRule type="cellIs" dxfId="8077" priority="4225" operator="between">
      <formula>0.5</formula>
      <formula>100</formula>
    </cfRule>
  </conditionalFormatting>
  <conditionalFormatting sqref="BI135:BM135">
    <cfRule type="containsText" dxfId="8076" priority="4109" operator="containsText" text="Score">
      <formula>NOT(ISERROR(SEARCH("Score",BI135)))</formula>
    </cfRule>
    <cfRule type="cellIs" dxfId="8075" priority="4110" operator="greaterThan">
      <formula>$O$135</formula>
    </cfRule>
    <cfRule type="cellIs" dxfId="8074" priority="4111" operator="equal">
      <formula>$O$135</formula>
    </cfRule>
    <cfRule type="cellIs" dxfId="8073" priority="4112" operator="lessThan">
      <formula>$O$135</formula>
    </cfRule>
  </conditionalFormatting>
  <conditionalFormatting sqref="AV196 CT196">
    <cfRule type="cellIs" dxfId="8072" priority="3880" operator="greaterThan">
      <formula>0.05</formula>
    </cfRule>
  </conditionalFormatting>
  <conditionalFormatting sqref="Q194:Q197">
    <cfRule type="cellIs" dxfId="8071" priority="3879" operator="between">
      <formula>1</formula>
      <formula>700</formula>
    </cfRule>
  </conditionalFormatting>
  <conditionalFormatting sqref="R194:R196">
    <cfRule type="cellIs" dxfId="8070" priority="3878" operator="between">
      <formula>0.05</formula>
      <formula>100</formula>
    </cfRule>
  </conditionalFormatting>
  <conditionalFormatting sqref="AV196">
    <cfRule type="containsText" dxfId="8069" priority="3877" operator="containsText" text="ABP">
      <formula>NOT(ISERROR(SEARCH("ABP",AV196)))</formula>
    </cfRule>
  </conditionalFormatting>
  <conditionalFormatting sqref="K195:P195">
    <cfRule type="cellIs" dxfId="8068" priority="3876" operator="between">
      <formula>1</formula>
      <formula>700</formula>
    </cfRule>
  </conditionalFormatting>
  <conditionalFormatting sqref="AF196:AJ196">
    <cfRule type="cellIs" dxfId="8067" priority="3875" operator="greaterThan">
      <formula>0.05</formula>
    </cfRule>
  </conditionalFormatting>
  <conditionalFormatting sqref="U195">
    <cfRule type="cellIs" dxfId="8066" priority="3874" operator="between">
      <formula>0.05</formula>
      <formula>700</formula>
    </cfRule>
  </conditionalFormatting>
  <conditionalFormatting sqref="U196">
    <cfRule type="cellIs" dxfId="8065" priority="3873" operator="equal">
      <formula>1</formula>
    </cfRule>
  </conditionalFormatting>
  <conditionalFormatting sqref="T195:T196 T197:U197 V195:V197 T194:V194">
    <cfRule type="cellIs" dxfId="8064" priority="3872" operator="equal">
      <formula>1</formula>
    </cfRule>
  </conditionalFormatting>
  <conditionalFormatting sqref="I196">
    <cfRule type="cellIs" dxfId="8063" priority="3871" operator="between">
      <formula>0.05</formula>
      <formula>100</formula>
    </cfRule>
  </conditionalFormatting>
  <conditionalFormatting sqref="K196:O196">
    <cfRule type="cellIs" dxfId="8062" priority="3870" operator="between">
      <formula>0.05</formula>
      <formula>100</formula>
    </cfRule>
  </conditionalFormatting>
  <conditionalFormatting sqref="AF196">
    <cfRule type="containsText" dxfId="8061" priority="3869" operator="containsText" text="ABP">
      <formula>NOT(ISERROR(SEARCH("ABP",AF196)))</formula>
    </cfRule>
  </conditionalFormatting>
  <conditionalFormatting sqref="AG196:AI196">
    <cfRule type="containsText" dxfId="8060" priority="3868" operator="containsText" text="ABP">
      <formula>NOT(ISERROR(SEARCH("ABP",AG196)))</formula>
    </cfRule>
  </conditionalFormatting>
  <conditionalFormatting sqref="AJ196">
    <cfRule type="containsText" dxfId="8059" priority="3867" operator="containsText" text="ABP">
      <formula>NOT(ISERROR(SEARCH("ABP",AJ196)))</formula>
    </cfRule>
  </conditionalFormatting>
  <conditionalFormatting sqref="AL196">
    <cfRule type="containsText" dxfId="8058" priority="3866" operator="containsText" text="ABP">
      <formula>NOT(ISERROR(SEARCH("ABP",AL196)))</formula>
    </cfRule>
  </conditionalFormatting>
  <conditionalFormatting sqref="CT196">
    <cfRule type="containsText" dxfId="8057" priority="3865" operator="containsText" text="ABP">
      <formula>NOT(ISERROR(SEARCH("ABP",CT196)))</formula>
    </cfRule>
  </conditionalFormatting>
  <conditionalFormatting sqref="AL195:CT195">
    <cfRule type="containsText" dxfId="8056" priority="3861" operator="containsText" text="Score">
      <formula>NOT(ISERROR(SEARCH("Score",AL195)))</formula>
    </cfRule>
    <cfRule type="cellIs" dxfId="8055" priority="3862" operator="greaterThan">
      <formula>$O$195</formula>
    </cfRule>
    <cfRule type="cellIs" dxfId="8054" priority="3863" operator="equal">
      <formula>$O$195</formula>
    </cfRule>
    <cfRule type="cellIs" dxfId="8053" priority="3864" operator="lessThan">
      <formula>$O$195</formula>
    </cfRule>
  </conditionalFormatting>
  <conditionalFormatting sqref="AN196:AP196">
    <cfRule type="cellIs" dxfId="8052" priority="3784" operator="greaterThan">
      <formula>0.05</formula>
    </cfRule>
  </conditionalFormatting>
  <conditionalFormatting sqref="AN196:AP196">
    <cfRule type="containsText" dxfId="8051" priority="3783" operator="containsText" text="ABP">
      <formula>NOT(ISERROR(SEARCH("ABP",AN196)))</formula>
    </cfRule>
  </conditionalFormatting>
  <conditionalFormatting sqref="AM196">
    <cfRule type="cellIs" dxfId="8050" priority="3778" operator="greaterThan">
      <formula>0.05</formula>
    </cfRule>
  </conditionalFormatting>
  <conditionalFormatting sqref="AM196">
    <cfRule type="containsText" dxfId="8049" priority="3777" operator="containsText" text="ABP">
      <formula>NOT(ISERROR(SEARCH("ABP",AM196)))</formula>
    </cfRule>
  </conditionalFormatting>
  <conditionalFormatting sqref="AQ196:AR196 AU196">
    <cfRule type="cellIs" dxfId="8048" priority="3772" operator="greaterThan">
      <formula>0.05</formula>
    </cfRule>
  </conditionalFormatting>
  <conditionalFormatting sqref="AQ196:AR196 AU196">
    <cfRule type="containsText" dxfId="8047" priority="3771" operator="containsText" text="ABP">
      <formula>NOT(ISERROR(SEARCH("ABP",AQ196)))</formula>
    </cfRule>
  </conditionalFormatting>
  <conditionalFormatting sqref="AS196:AT196">
    <cfRule type="cellIs" dxfId="8046" priority="3760" operator="greaterThan">
      <formula>0.05</formula>
    </cfRule>
  </conditionalFormatting>
  <conditionalFormatting sqref="AS196:AT196">
    <cfRule type="containsText" dxfId="8045" priority="3759" operator="containsText" text="ABP">
      <formula>NOT(ISERROR(SEARCH("ABP",AS196)))</formula>
    </cfRule>
  </conditionalFormatting>
  <conditionalFormatting sqref="AW196 CS196">
    <cfRule type="cellIs" dxfId="8044" priority="3754" operator="greaterThan">
      <formula>0.05</formula>
    </cfRule>
  </conditionalFormatting>
  <conditionalFormatting sqref="AW196 CS196">
    <cfRule type="containsText" dxfId="8043" priority="3753" operator="containsText" text="ABP">
      <formula>NOT(ISERROR(SEARCH("ABP",AW196)))</formula>
    </cfRule>
  </conditionalFormatting>
  <conditionalFormatting sqref="AX196:AZ196">
    <cfRule type="cellIs" dxfId="8042" priority="3748" operator="greaterThan">
      <formula>0.05</formula>
    </cfRule>
  </conditionalFormatting>
  <conditionalFormatting sqref="AX196:AZ196">
    <cfRule type="containsText" dxfId="8041" priority="3747" operator="containsText" text="ABP">
      <formula>NOT(ISERROR(SEARCH("ABP",AX196)))</formula>
    </cfRule>
  </conditionalFormatting>
  <conditionalFormatting sqref="BA196:BD196 BP196">
    <cfRule type="cellIs" dxfId="8040" priority="3742" operator="greaterThan">
      <formula>0.05</formula>
    </cfRule>
  </conditionalFormatting>
  <conditionalFormatting sqref="BA196:BD196 BP196">
    <cfRule type="containsText" dxfId="8039" priority="3741" operator="containsText" text="ABP">
      <formula>NOT(ISERROR(SEARCH("ABP",BA196)))</formula>
    </cfRule>
  </conditionalFormatting>
  <conditionalFormatting sqref="BH196">
    <cfRule type="cellIs" dxfId="8038" priority="3736" operator="greaterThan">
      <formula>0.05</formula>
    </cfRule>
  </conditionalFormatting>
  <conditionalFormatting sqref="BH196">
    <cfRule type="containsText" dxfId="8037" priority="3735" operator="containsText" text="ABP">
      <formula>NOT(ISERROR(SEARCH("ABP",BH196)))</formula>
    </cfRule>
  </conditionalFormatting>
  <conditionalFormatting sqref="BG196">
    <cfRule type="cellIs" dxfId="8036" priority="3734" operator="greaterThan">
      <formula>0.05</formula>
    </cfRule>
  </conditionalFormatting>
  <conditionalFormatting sqref="BG196">
    <cfRule type="containsText" dxfId="8035" priority="3733" operator="containsText" text="ABP">
      <formula>NOT(ISERROR(SEARCH("ABP",BG196)))</formula>
    </cfRule>
  </conditionalFormatting>
  <conditionalFormatting sqref="BE196:BF196">
    <cfRule type="cellIs" dxfId="8034" priority="3728" operator="greaterThan">
      <formula>0.05</formula>
    </cfRule>
  </conditionalFormatting>
  <conditionalFormatting sqref="BE196:BF196">
    <cfRule type="containsText" dxfId="8033" priority="3727" operator="containsText" text="ABP">
      <formula>NOT(ISERROR(SEARCH("ABP",BE196)))</formula>
    </cfRule>
  </conditionalFormatting>
  <conditionalFormatting sqref="BI196:BM196 BO196">
    <cfRule type="cellIs" dxfId="8032" priority="3722" operator="greaterThan">
      <formula>0.05</formula>
    </cfRule>
  </conditionalFormatting>
  <conditionalFormatting sqref="BI196:BM196 BO196">
    <cfRule type="containsText" dxfId="8031" priority="3721" operator="containsText" text="ABP">
      <formula>NOT(ISERROR(SEARCH("ABP",BI196)))</formula>
    </cfRule>
  </conditionalFormatting>
  <conditionalFormatting sqref="AV192 CT192">
    <cfRule type="cellIs" dxfId="8030" priority="3544" operator="greaterThan">
      <formula>0.05</formula>
    </cfRule>
  </conditionalFormatting>
  <conditionalFormatting sqref="Q190:Q193">
    <cfRule type="cellIs" dxfId="8029" priority="3543" operator="between">
      <formula>1</formula>
      <formula>700</formula>
    </cfRule>
  </conditionalFormatting>
  <conditionalFormatting sqref="R190:R193">
    <cfRule type="cellIs" dxfId="8028" priority="3542" operator="between">
      <formula>0.05</formula>
      <formula>100</formula>
    </cfRule>
  </conditionalFormatting>
  <conditionalFormatting sqref="AV192">
    <cfRule type="containsText" dxfId="8027" priority="3541" operator="containsText" text="ABP">
      <formula>NOT(ISERROR(SEARCH("ABP",AV192)))</formula>
    </cfRule>
  </conditionalFormatting>
  <conditionalFormatting sqref="K191:P191">
    <cfRule type="cellIs" dxfId="8026" priority="3540" operator="between">
      <formula>1</formula>
      <formula>700</formula>
    </cfRule>
  </conditionalFormatting>
  <conditionalFormatting sqref="AF192:AJ192">
    <cfRule type="cellIs" dxfId="8025" priority="3539" operator="greaterThan">
      <formula>0.05</formula>
    </cfRule>
  </conditionalFormatting>
  <conditionalFormatting sqref="U191">
    <cfRule type="cellIs" dxfId="8024" priority="3538" operator="between">
      <formula>0.05</formula>
      <formula>700</formula>
    </cfRule>
  </conditionalFormatting>
  <conditionalFormatting sqref="U192">
    <cfRule type="cellIs" dxfId="8023" priority="3537" operator="equal">
      <formula>1</formula>
    </cfRule>
  </conditionalFormatting>
  <conditionalFormatting sqref="T191:T192 T193:U193 V191:V193 T190:V190">
    <cfRule type="cellIs" dxfId="8022" priority="3536" operator="equal">
      <formula>1</formula>
    </cfRule>
  </conditionalFormatting>
  <conditionalFormatting sqref="I192">
    <cfRule type="cellIs" dxfId="8021" priority="3535" operator="between">
      <formula>0.05</formula>
      <formula>100</formula>
    </cfRule>
  </conditionalFormatting>
  <conditionalFormatting sqref="K192:O192">
    <cfRule type="cellIs" dxfId="8020" priority="3534" operator="between">
      <formula>0.05</formula>
      <formula>100</formula>
    </cfRule>
  </conditionalFormatting>
  <conditionalFormatting sqref="AF192">
    <cfRule type="containsText" dxfId="8019" priority="3533" operator="containsText" text="ABP">
      <formula>NOT(ISERROR(SEARCH("ABP",AF192)))</formula>
    </cfRule>
  </conditionalFormatting>
  <conditionalFormatting sqref="AG192:AI192">
    <cfRule type="containsText" dxfId="8018" priority="3532" operator="containsText" text="ABP">
      <formula>NOT(ISERROR(SEARCH("ABP",AG192)))</formula>
    </cfRule>
  </conditionalFormatting>
  <conditionalFormatting sqref="AJ192">
    <cfRule type="containsText" dxfId="8017" priority="3531" operator="containsText" text="ABP">
      <formula>NOT(ISERROR(SEARCH("ABP",AJ192)))</formula>
    </cfRule>
  </conditionalFormatting>
  <conditionalFormatting sqref="AL192">
    <cfRule type="containsText" dxfId="8016" priority="3530" operator="containsText" text="ABP">
      <formula>NOT(ISERROR(SEARCH("ABP",AL192)))</formula>
    </cfRule>
  </conditionalFormatting>
  <conditionalFormatting sqref="CT192">
    <cfRule type="containsText" dxfId="8015" priority="3529" operator="containsText" text="ABP">
      <formula>NOT(ISERROR(SEARCH("ABP",CT192)))</formula>
    </cfRule>
  </conditionalFormatting>
  <conditionalFormatting sqref="AL191:CT191">
    <cfRule type="containsText" dxfId="8014" priority="3525" operator="containsText" text="Score">
      <formula>NOT(ISERROR(SEARCH("Score",AL191)))</formula>
    </cfRule>
    <cfRule type="cellIs" dxfId="8013" priority="3526" operator="greaterThan">
      <formula>$O$191</formula>
    </cfRule>
    <cfRule type="cellIs" dxfId="8012" priority="3527" operator="equal">
      <formula>$O$191</formula>
    </cfRule>
    <cfRule type="cellIs" dxfId="8011" priority="3528" operator="lessThan">
      <formula>$O$191</formula>
    </cfRule>
  </conditionalFormatting>
  <conditionalFormatting sqref="AN192:AP192">
    <cfRule type="cellIs" dxfId="8010" priority="3448" operator="greaterThan">
      <formula>0.05</formula>
    </cfRule>
  </conditionalFormatting>
  <conditionalFormatting sqref="AN192:AP192">
    <cfRule type="containsText" dxfId="8009" priority="3447" operator="containsText" text="ABP">
      <formula>NOT(ISERROR(SEARCH("ABP",AN192)))</formula>
    </cfRule>
  </conditionalFormatting>
  <conditionalFormatting sqref="AM192">
    <cfRule type="cellIs" dxfId="8008" priority="3442" operator="greaterThan">
      <formula>0.05</formula>
    </cfRule>
  </conditionalFormatting>
  <conditionalFormatting sqref="AM192">
    <cfRule type="containsText" dxfId="8007" priority="3441" operator="containsText" text="ABP">
      <formula>NOT(ISERROR(SEARCH("ABP",AM192)))</formula>
    </cfRule>
  </conditionalFormatting>
  <conditionalFormatting sqref="AQ192:AR192 AU192">
    <cfRule type="cellIs" dxfId="8006" priority="3436" operator="greaterThan">
      <formula>0.05</formula>
    </cfRule>
  </conditionalFormatting>
  <conditionalFormatting sqref="AQ192:AR192 AU192">
    <cfRule type="containsText" dxfId="8005" priority="3435" operator="containsText" text="ABP">
      <formula>NOT(ISERROR(SEARCH("ABP",AQ192)))</formula>
    </cfRule>
  </conditionalFormatting>
  <conditionalFormatting sqref="AS192:AT192">
    <cfRule type="cellIs" dxfId="8004" priority="3424" operator="greaterThan">
      <formula>0.05</formula>
    </cfRule>
  </conditionalFormatting>
  <conditionalFormatting sqref="AS192:AT192">
    <cfRule type="containsText" dxfId="8003" priority="3423" operator="containsText" text="ABP">
      <formula>NOT(ISERROR(SEARCH("ABP",AS192)))</formula>
    </cfRule>
  </conditionalFormatting>
  <conditionalFormatting sqref="AW192 CS192">
    <cfRule type="cellIs" dxfId="8002" priority="3418" operator="greaterThan">
      <formula>0.05</formula>
    </cfRule>
  </conditionalFormatting>
  <conditionalFormatting sqref="AW192 CS192">
    <cfRule type="containsText" dxfId="8001" priority="3417" operator="containsText" text="ABP">
      <formula>NOT(ISERROR(SEARCH("ABP",AW192)))</formula>
    </cfRule>
  </conditionalFormatting>
  <conditionalFormatting sqref="AX192:AZ192">
    <cfRule type="cellIs" dxfId="8000" priority="3412" operator="greaterThan">
      <formula>0.05</formula>
    </cfRule>
  </conditionalFormatting>
  <conditionalFormatting sqref="AX192:AZ192">
    <cfRule type="containsText" dxfId="7999" priority="3411" operator="containsText" text="ABP">
      <formula>NOT(ISERROR(SEARCH("ABP",AX192)))</formula>
    </cfRule>
  </conditionalFormatting>
  <conditionalFormatting sqref="BA192:BD192 BP192">
    <cfRule type="cellIs" dxfId="7998" priority="3406" operator="greaterThan">
      <formula>0.05</formula>
    </cfRule>
  </conditionalFormatting>
  <conditionalFormatting sqref="BA192:BD192 BP192">
    <cfRule type="containsText" dxfId="7997" priority="3405" operator="containsText" text="ABP">
      <formula>NOT(ISERROR(SEARCH("ABP",BA192)))</formula>
    </cfRule>
  </conditionalFormatting>
  <conditionalFormatting sqref="BH192">
    <cfRule type="cellIs" dxfId="7996" priority="3400" operator="greaterThan">
      <formula>0.05</formula>
    </cfRule>
  </conditionalFormatting>
  <conditionalFormatting sqref="BH192">
    <cfRule type="containsText" dxfId="7995" priority="3399" operator="containsText" text="ABP">
      <formula>NOT(ISERROR(SEARCH("ABP",BH192)))</formula>
    </cfRule>
  </conditionalFormatting>
  <conditionalFormatting sqref="BG192">
    <cfRule type="cellIs" dxfId="7994" priority="3394" operator="greaterThan">
      <formula>0.05</formula>
    </cfRule>
  </conditionalFormatting>
  <conditionalFormatting sqref="BG192">
    <cfRule type="containsText" dxfId="7993" priority="3393" operator="containsText" text="ABP">
      <formula>NOT(ISERROR(SEARCH("ABP",BG192)))</formula>
    </cfRule>
  </conditionalFormatting>
  <conditionalFormatting sqref="BE192:BF192">
    <cfRule type="cellIs" dxfId="7992" priority="3388" operator="greaterThan">
      <formula>0.05</formula>
    </cfRule>
  </conditionalFormatting>
  <conditionalFormatting sqref="BE192:BF192">
    <cfRule type="containsText" dxfId="7991" priority="3387" operator="containsText" text="ABP">
      <formula>NOT(ISERROR(SEARCH("ABP",BE192)))</formula>
    </cfRule>
  </conditionalFormatting>
  <conditionalFormatting sqref="BI192:BM192 BO192">
    <cfRule type="cellIs" dxfId="7990" priority="3382" operator="greaterThan">
      <formula>0.05</formula>
    </cfRule>
  </conditionalFormatting>
  <conditionalFormatting sqref="BI192:BM192 BO192">
    <cfRule type="containsText" dxfId="7989" priority="3381" operator="containsText" text="ABP">
      <formula>NOT(ISERROR(SEARCH("ABP",BI192)))</formula>
    </cfRule>
  </conditionalFormatting>
  <conditionalFormatting sqref="AV200 CT200">
    <cfRule type="cellIs" dxfId="7988" priority="3372" operator="greaterThan">
      <formula>0.05</formula>
    </cfRule>
  </conditionalFormatting>
  <conditionalFormatting sqref="Q198:Q201">
    <cfRule type="cellIs" dxfId="7987" priority="3371" operator="between">
      <formula>1</formula>
      <formula>700</formula>
    </cfRule>
  </conditionalFormatting>
  <conditionalFormatting sqref="R198:R201">
    <cfRule type="cellIs" dxfId="7986" priority="3370" operator="between">
      <formula>0.05</formula>
      <formula>100</formula>
    </cfRule>
  </conditionalFormatting>
  <conditionalFormatting sqref="AV200">
    <cfRule type="containsText" dxfId="7985" priority="3369" operator="containsText" text="ABP">
      <formula>NOT(ISERROR(SEARCH("ABP",AV200)))</formula>
    </cfRule>
  </conditionalFormatting>
  <conditionalFormatting sqref="K199:P199">
    <cfRule type="cellIs" dxfId="7984" priority="3368" operator="between">
      <formula>1</formula>
      <formula>700</formula>
    </cfRule>
  </conditionalFormatting>
  <conditionalFormatting sqref="AF200:AJ200">
    <cfRule type="cellIs" dxfId="7983" priority="3367" operator="greaterThan">
      <formula>0.05</formula>
    </cfRule>
  </conditionalFormatting>
  <conditionalFormatting sqref="U199">
    <cfRule type="cellIs" dxfId="7982" priority="3366" operator="between">
      <formula>0.05</formula>
      <formula>700</formula>
    </cfRule>
  </conditionalFormatting>
  <conditionalFormatting sqref="U200">
    <cfRule type="cellIs" dxfId="7981" priority="3365" operator="equal">
      <formula>1</formula>
    </cfRule>
  </conditionalFormatting>
  <conditionalFormatting sqref="T199:T200 T201:U201 V199:V201 T198:V198">
    <cfRule type="cellIs" dxfId="7980" priority="3364" operator="equal">
      <formula>1</formula>
    </cfRule>
  </conditionalFormatting>
  <conditionalFormatting sqref="I200">
    <cfRule type="cellIs" dxfId="7979" priority="3363" operator="between">
      <formula>0.05</formula>
      <formula>100</formula>
    </cfRule>
  </conditionalFormatting>
  <conditionalFormatting sqref="K200:O200">
    <cfRule type="cellIs" dxfId="7978" priority="3362" operator="between">
      <formula>0.05</formula>
      <formula>100</formula>
    </cfRule>
  </conditionalFormatting>
  <conditionalFormatting sqref="AF200">
    <cfRule type="containsText" dxfId="7977" priority="3361" operator="containsText" text="ABP">
      <formula>NOT(ISERROR(SEARCH("ABP",AF200)))</formula>
    </cfRule>
  </conditionalFormatting>
  <conditionalFormatting sqref="AG200:AI200">
    <cfRule type="containsText" dxfId="7976" priority="3360" operator="containsText" text="ABP">
      <formula>NOT(ISERROR(SEARCH("ABP",AG200)))</formula>
    </cfRule>
  </conditionalFormatting>
  <conditionalFormatting sqref="AJ200">
    <cfRule type="containsText" dxfId="7975" priority="3359" operator="containsText" text="ABP">
      <formula>NOT(ISERROR(SEARCH("ABP",AJ200)))</formula>
    </cfRule>
  </conditionalFormatting>
  <conditionalFormatting sqref="AL200">
    <cfRule type="containsText" dxfId="7974" priority="3358" operator="containsText" text="ABP">
      <formula>NOT(ISERROR(SEARCH("ABP",AL200)))</formula>
    </cfRule>
  </conditionalFormatting>
  <conditionalFormatting sqref="CT200">
    <cfRule type="containsText" dxfId="7973" priority="3357" operator="containsText" text="ABP">
      <formula>NOT(ISERROR(SEARCH("ABP",CT200)))</formula>
    </cfRule>
  </conditionalFormatting>
  <conditionalFormatting sqref="AL199:CT199">
    <cfRule type="containsText" dxfId="7972" priority="3353" operator="containsText" text="Score">
      <formula>NOT(ISERROR(SEARCH("Score",AL199)))</formula>
    </cfRule>
    <cfRule type="cellIs" dxfId="7971" priority="3354" operator="greaterThan">
      <formula>$O$199</formula>
    </cfRule>
    <cfRule type="cellIs" dxfId="7970" priority="3355" operator="equal">
      <formula>$O$199</formula>
    </cfRule>
    <cfRule type="cellIs" dxfId="7969" priority="3356" operator="lessThan">
      <formula>$O$199</formula>
    </cfRule>
  </conditionalFormatting>
  <conditionalFormatting sqref="AN200:AP200">
    <cfRule type="cellIs" dxfId="7968" priority="3276" operator="greaterThan">
      <formula>0.05</formula>
    </cfRule>
  </conditionalFormatting>
  <conditionalFormatting sqref="AN200:AP200">
    <cfRule type="containsText" dxfId="7967" priority="3275" operator="containsText" text="ABP">
      <formula>NOT(ISERROR(SEARCH("ABP",AN200)))</formula>
    </cfRule>
  </conditionalFormatting>
  <conditionalFormatting sqref="AM200">
    <cfRule type="cellIs" dxfId="7966" priority="3270" operator="greaterThan">
      <formula>0.05</formula>
    </cfRule>
  </conditionalFormatting>
  <conditionalFormatting sqref="AM200">
    <cfRule type="containsText" dxfId="7965" priority="3269" operator="containsText" text="ABP">
      <formula>NOT(ISERROR(SEARCH("ABP",AM200)))</formula>
    </cfRule>
  </conditionalFormatting>
  <conditionalFormatting sqref="AQ200:AR200 AU200">
    <cfRule type="cellIs" dxfId="7964" priority="3264" operator="greaterThan">
      <formula>0.05</formula>
    </cfRule>
  </conditionalFormatting>
  <conditionalFormatting sqref="AQ200:AR200 AU200">
    <cfRule type="containsText" dxfId="7963" priority="3263" operator="containsText" text="ABP">
      <formula>NOT(ISERROR(SEARCH("ABP",AQ200)))</formula>
    </cfRule>
  </conditionalFormatting>
  <conditionalFormatting sqref="AS200:AT200">
    <cfRule type="cellIs" dxfId="7962" priority="3252" operator="greaterThan">
      <formula>0.05</formula>
    </cfRule>
  </conditionalFormatting>
  <conditionalFormatting sqref="AS200:AT200">
    <cfRule type="containsText" dxfId="7961" priority="3251" operator="containsText" text="ABP">
      <formula>NOT(ISERROR(SEARCH("ABP",AS200)))</formula>
    </cfRule>
  </conditionalFormatting>
  <conditionalFormatting sqref="AW200 CS200">
    <cfRule type="cellIs" dxfId="7960" priority="3246" operator="greaterThan">
      <formula>0.05</formula>
    </cfRule>
  </conditionalFormatting>
  <conditionalFormatting sqref="AW200 CS200">
    <cfRule type="containsText" dxfId="7959" priority="3245" operator="containsText" text="ABP">
      <formula>NOT(ISERROR(SEARCH("ABP",AW200)))</formula>
    </cfRule>
  </conditionalFormatting>
  <conditionalFormatting sqref="AX200:AZ200">
    <cfRule type="cellIs" dxfId="7958" priority="3240" operator="greaterThan">
      <formula>0.05</formula>
    </cfRule>
  </conditionalFormatting>
  <conditionalFormatting sqref="AX200:AZ200">
    <cfRule type="containsText" dxfId="7957" priority="3239" operator="containsText" text="ABP">
      <formula>NOT(ISERROR(SEARCH("ABP",AX200)))</formula>
    </cfRule>
  </conditionalFormatting>
  <conditionalFormatting sqref="BA200:BD200 BP200">
    <cfRule type="cellIs" dxfId="7956" priority="3234" operator="greaterThan">
      <formula>0.05</formula>
    </cfRule>
  </conditionalFormatting>
  <conditionalFormatting sqref="BA200:BD200 BP200">
    <cfRule type="containsText" dxfId="7955" priority="3233" operator="containsText" text="ABP">
      <formula>NOT(ISERROR(SEARCH("ABP",BA200)))</formula>
    </cfRule>
  </conditionalFormatting>
  <conditionalFormatting sqref="BH200">
    <cfRule type="cellIs" dxfId="7954" priority="3228" operator="greaterThan">
      <formula>0.05</formula>
    </cfRule>
  </conditionalFormatting>
  <conditionalFormatting sqref="BH200">
    <cfRule type="containsText" dxfId="7953" priority="3227" operator="containsText" text="ABP">
      <formula>NOT(ISERROR(SEARCH("ABP",BH200)))</formula>
    </cfRule>
  </conditionalFormatting>
  <conditionalFormatting sqref="BG200">
    <cfRule type="cellIs" dxfId="7952" priority="3226" operator="greaterThan">
      <formula>0.05</formula>
    </cfRule>
  </conditionalFormatting>
  <conditionalFormatting sqref="BG200">
    <cfRule type="containsText" dxfId="7951" priority="3225" operator="containsText" text="ABP">
      <formula>NOT(ISERROR(SEARCH("ABP",BG200)))</formula>
    </cfRule>
  </conditionalFormatting>
  <conditionalFormatting sqref="BE200:BF200">
    <cfRule type="cellIs" dxfId="7950" priority="3220" operator="greaterThan">
      <formula>0.05</formula>
    </cfRule>
  </conditionalFormatting>
  <conditionalFormatting sqref="BE200:BF200">
    <cfRule type="containsText" dxfId="7949" priority="3219" operator="containsText" text="ABP">
      <formula>NOT(ISERROR(SEARCH("ABP",BE200)))</formula>
    </cfRule>
  </conditionalFormatting>
  <conditionalFormatting sqref="BI200:BM200 BO200">
    <cfRule type="cellIs" dxfId="7948" priority="3214" operator="greaterThan">
      <formula>0.05</formula>
    </cfRule>
  </conditionalFormatting>
  <conditionalFormatting sqref="BI200:BM200 BO200">
    <cfRule type="containsText" dxfId="7947" priority="3213" operator="containsText" text="ABP">
      <formula>NOT(ISERROR(SEARCH("ABP",BI200)))</formula>
    </cfRule>
  </conditionalFormatting>
  <conditionalFormatting sqref="AV204 CT204">
    <cfRule type="cellIs" dxfId="7946" priority="3204" operator="greaterThan">
      <formula>0.05</formula>
    </cfRule>
  </conditionalFormatting>
  <conditionalFormatting sqref="Q202:Q205">
    <cfRule type="cellIs" dxfId="7945" priority="3203" operator="between">
      <formula>1</formula>
      <formula>700</formula>
    </cfRule>
  </conditionalFormatting>
  <conditionalFormatting sqref="R202:R204">
    <cfRule type="cellIs" dxfId="7944" priority="3202" operator="between">
      <formula>0.05</formula>
      <formula>100</formula>
    </cfRule>
  </conditionalFormatting>
  <conditionalFormatting sqref="AV204">
    <cfRule type="containsText" dxfId="7943" priority="3201" operator="containsText" text="ABP">
      <formula>NOT(ISERROR(SEARCH("ABP",AV204)))</formula>
    </cfRule>
  </conditionalFormatting>
  <conditionalFormatting sqref="K203:P203">
    <cfRule type="cellIs" dxfId="7942" priority="3200" operator="between">
      <formula>1</formula>
      <formula>700</formula>
    </cfRule>
  </conditionalFormatting>
  <conditionalFormatting sqref="AF204:AJ204">
    <cfRule type="cellIs" dxfId="7941" priority="3199" operator="greaterThan">
      <formula>0.05</formula>
    </cfRule>
  </conditionalFormatting>
  <conditionalFormatting sqref="U203">
    <cfRule type="cellIs" dxfId="7940" priority="3198" operator="between">
      <formula>0.05</formula>
      <formula>700</formula>
    </cfRule>
  </conditionalFormatting>
  <conditionalFormatting sqref="U204">
    <cfRule type="cellIs" dxfId="7939" priority="3197" operator="equal">
      <formula>1</formula>
    </cfRule>
  </conditionalFormatting>
  <conditionalFormatting sqref="T203:T204 T205:U205 V203:V205 T202:V202">
    <cfRule type="cellIs" dxfId="7938" priority="3196" operator="equal">
      <formula>1</formula>
    </cfRule>
  </conditionalFormatting>
  <conditionalFormatting sqref="I204">
    <cfRule type="cellIs" dxfId="7937" priority="3195" operator="between">
      <formula>0.05</formula>
      <formula>100</formula>
    </cfRule>
  </conditionalFormatting>
  <conditionalFormatting sqref="K204:O204">
    <cfRule type="cellIs" dxfId="7936" priority="3194" operator="between">
      <formula>0.05</formula>
      <formula>100</formula>
    </cfRule>
  </conditionalFormatting>
  <conditionalFormatting sqref="AF204">
    <cfRule type="containsText" dxfId="7935" priority="3193" operator="containsText" text="ABP">
      <formula>NOT(ISERROR(SEARCH("ABP",AF204)))</formula>
    </cfRule>
  </conditionalFormatting>
  <conditionalFormatting sqref="AG204:AI204">
    <cfRule type="containsText" dxfId="7934" priority="3192" operator="containsText" text="ABP">
      <formula>NOT(ISERROR(SEARCH("ABP",AG204)))</formula>
    </cfRule>
  </conditionalFormatting>
  <conditionalFormatting sqref="AJ204">
    <cfRule type="containsText" dxfId="7933" priority="3191" operator="containsText" text="ABP">
      <formula>NOT(ISERROR(SEARCH("ABP",AJ204)))</formula>
    </cfRule>
  </conditionalFormatting>
  <conditionalFormatting sqref="AL204">
    <cfRule type="containsText" dxfId="7932" priority="3190" operator="containsText" text="ABP">
      <formula>NOT(ISERROR(SEARCH("ABP",AL204)))</formula>
    </cfRule>
  </conditionalFormatting>
  <conditionalFormatting sqref="CT204">
    <cfRule type="containsText" dxfId="7931" priority="3189" operator="containsText" text="ABP">
      <formula>NOT(ISERROR(SEARCH("ABP",CT204)))</formula>
    </cfRule>
  </conditionalFormatting>
  <conditionalFormatting sqref="AL203:CT203">
    <cfRule type="containsText" dxfId="7930" priority="3185" operator="containsText" text="Score">
      <formula>NOT(ISERROR(SEARCH("Score",AL203)))</formula>
    </cfRule>
    <cfRule type="cellIs" dxfId="7929" priority="3186" operator="greaterThan">
      <formula>$O$203</formula>
    </cfRule>
    <cfRule type="cellIs" dxfId="7928" priority="3187" operator="equal">
      <formula>$O$203</formula>
    </cfRule>
    <cfRule type="cellIs" dxfId="7927" priority="3188" operator="lessThan">
      <formula>$O$203</formula>
    </cfRule>
  </conditionalFormatting>
  <conditionalFormatting sqref="AN204:AP204">
    <cfRule type="cellIs" dxfId="7926" priority="3108" operator="greaterThan">
      <formula>0.05</formula>
    </cfRule>
  </conditionalFormatting>
  <conditionalFormatting sqref="AN204:AP204">
    <cfRule type="containsText" dxfId="7925" priority="3107" operator="containsText" text="ABP">
      <formula>NOT(ISERROR(SEARCH("ABP",AN204)))</formula>
    </cfRule>
  </conditionalFormatting>
  <conditionalFormatting sqref="AM204">
    <cfRule type="cellIs" dxfId="7924" priority="3102" operator="greaterThan">
      <formula>0.05</formula>
    </cfRule>
  </conditionalFormatting>
  <conditionalFormatting sqref="AM204">
    <cfRule type="containsText" dxfId="7923" priority="3101" operator="containsText" text="ABP">
      <formula>NOT(ISERROR(SEARCH("ABP",AM204)))</formula>
    </cfRule>
  </conditionalFormatting>
  <conditionalFormatting sqref="AQ204:AR204 AU204">
    <cfRule type="cellIs" dxfId="7922" priority="3096" operator="greaterThan">
      <formula>0.05</formula>
    </cfRule>
  </conditionalFormatting>
  <conditionalFormatting sqref="AQ204:AR204 AU204">
    <cfRule type="containsText" dxfId="7921" priority="3095" operator="containsText" text="ABP">
      <formula>NOT(ISERROR(SEARCH("ABP",AQ204)))</formula>
    </cfRule>
  </conditionalFormatting>
  <conditionalFormatting sqref="AS204:AT204">
    <cfRule type="cellIs" dxfId="7920" priority="3084" operator="greaterThan">
      <formula>0.05</formula>
    </cfRule>
  </conditionalFormatting>
  <conditionalFormatting sqref="AS204:AT204">
    <cfRule type="containsText" dxfId="7919" priority="3083" operator="containsText" text="ABP">
      <formula>NOT(ISERROR(SEARCH("ABP",AS204)))</formula>
    </cfRule>
  </conditionalFormatting>
  <conditionalFormatting sqref="AW204 CS204">
    <cfRule type="cellIs" dxfId="7918" priority="3078" operator="greaterThan">
      <formula>0.05</formula>
    </cfRule>
  </conditionalFormatting>
  <conditionalFormatting sqref="AW204 CS204">
    <cfRule type="containsText" dxfId="7917" priority="3077" operator="containsText" text="ABP">
      <formula>NOT(ISERROR(SEARCH("ABP",AW204)))</formula>
    </cfRule>
  </conditionalFormatting>
  <conditionalFormatting sqref="AX204:AZ204">
    <cfRule type="cellIs" dxfId="7916" priority="3072" operator="greaterThan">
      <formula>0.05</formula>
    </cfRule>
  </conditionalFormatting>
  <conditionalFormatting sqref="AX204:AZ204">
    <cfRule type="containsText" dxfId="7915" priority="3071" operator="containsText" text="ABP">
      <formula>NOT(ISERROR(SEARCH("ABP",AX204)))</formula>
    </cfRule>
  </conditionalFormatting>
  <conditionalFormatting sqref="BA204:BD204 BP204">
    <cfRule type="cellIs" dxfId="7914" priority="3066" operator="greaterThan">
      <formula>0.05</formula>
    </cfRule>
  </conditionalFormatting>
  <conditionalFormatting sqref="BA204:BD204 BP204">
    <cfRule type="containsText" dxfId="7913" priority="3065" operator="containsText" text="ABP">
      <formula>NOT(ISERROR(SEARCH("ABP",BA204)))</formula>
    </cfRule>
  </conditionalFormatting>
  <conditionalFormatting sqref="BH204">
    <cfRule type="cellIs" dxfId="7912" priority="3060" operator="greaterThan">
      <formula>0.05</formula>
    </cfRule>
  </conditionalFormatting>
  <conditionalFormatting sqref="BH204">
    <cfRule type="containsText" dxfId="7911" priority="3059" operator="containsText" text="ABP">
      <formula>NOT(ISERROR(SEARCH("ABP",BH204)))</formula>
    </cfRule>
  </conditionalFormatting>
  <conditionalFormatting sqref="BG204">
    <cfRule type="cellIs" dxfId="7910" priority="3058" operator="greaterThan">
      <formula>0.05</formula>
    </cfRule>
  </conditionalFormatting>
  <conditionalFormatting sqref="BG204">
    <cfRule type="containsText" dxfId="7909" priority="3057" operator="containsText" text="ABP">
      <formula>NOT(ISERROR(SEARCH("ABP",BG204)))</formula>
    </cfRule>
  </conditionalFormatting>
  <conditionalFormatting sqref="BE204:BF204">
    <cfRule type="cellIs" dxfId="7908" priority="3052" operator="greaterThan">
      <formula>0.05</formula>
    </cfRule>
  </conditionalFormatting>
  <conditionalFormatting sqref="BE204:BF204">
    <cfRule type="containsText" dxfId="7907" priority="3051" operator="containsText" text="ABP">
      <formula>NOT(ISERROR(SEARCH("ABP",BE204)))</formula>
    </cfRule>
  </conditionalFormatting>
  <conditionalFormatting sqref="BI204:BM204 BO204">
    <cfRule type="cellIs" dxfId="7906" priority="3046" operator="greaterThan">
      <formula>0.05</formula>
    </cfRule>
  </conditionalFormatting>
  <conditionalFormatting sqref="BI204:BM204 BO204">
    <cfRule type="containsText" dxfId="7905" priority="3045" operator="containsText" text="ABP">
      <formula>NOT(ISERROR(SEARCH("ABP",BI204)))</formula>
    </cfRule>
  </conditionalFormatting>
  <conditionalFormatting sqref="AV240 CT240">
    <cfRule type="cellIs" dxfId="7904" priority="3036" operator="greaterThan">
      <formula>0.05</formula>
    </cfRule>
  </conditionalFormatting>
  <conditionalFormatting sqref="Q222:Q241">
    <cfRule type="cellIs" dxfId="7903" priority="3035" operator="between">
      <formula>1</formula>
      <formula>700</formula>
    </cfRule>
  </conditionalFormatting>
  <conditionalFormatting sqref="R222:R241">
    <cfRule type="cellIs" dxfId="7902" priority="3034" operator="between">
      <formula>0.05</formula>
      <formula>100</formula>
    </cfRule>
  </conditionalFormatting>
  <conditionalFormatting sqref="AV240">
    <cfRule type="containsText" dxfId="7901" priority="3033" operator="containsText" text="ABP">
      <formula>NOT(ISERROR(SEARCH("ABP",AV240)))</formula>
    </cfRule>
  </conditionalFormatting>
  <conditionalFormatting sqref="K239:P239">
    <cfRule type="cellIs" dxfId="7900" priority="3032" operator="between">
      <formula>1</formula>
      <formula>700</formula>
    </cfRule>
  </conditionalFormatting>
  <conditionalFormatting sqref="AF240:AJ240">
    <cfRule type="cellIs" dxfId="7899" priority="3031" operator="greaterThan">
      <formula>0.05</formula>
    </cfRule>
  </conditionalFormatting>
  <conditionalFormatting sqref="U239">
    <cfRule type="cellIs" dxfId="7898" priority="3030" operator="between">
      <formula>0.05</formula>
      <formula>700</formula>
    </cfRule>
  </conditionalFormatting>
  <conditionalFormatting sqref="U240">
    <cfRule type="cellIs" dxfId="7897" priority="3029" operator="equal">
      <formula>1</formula>
    </cfRule>
  </conditionalFormatting>
  <conditionalFormatting sqref="T239:T240 T241:U241 V239:V241 T238:V238">
    <cfRule type="cellIs" dxfId="7896" priority="3028" operator="equal">
      <formula>1</formula>
    </cfRule>
  </conditionalFormatting>
  <conditionalFormatting sqref="I240">
    <cfRule type="cellIs" dxfId="7895" priority="3027" operator="between">
      <formula>0.05</formula>
      <formula>100</formula>
    </cfRule>
  </conditionalFormatting>
  <conditionalFormatting sqref="K240:O240">
    <cfRule type="cellIs" dxfId="7894" priority="3026" operator="between">
      <formula>0.05</formula>
      <formula>100</formula>
    </cfRule>
  </conditionalFormatting>
  <conditionalFormatting sqref="AF240">
    <cfRule type="containsText" dxfId="7893" priority="3025" operator="containsText" text="ABP">
      <formula>NOT(ISERROR(SEARCH("ABP",AF240)))</formula>
    </cfRule>
  </conditionalFormatting>
  <conditionalFormatting sqref="AG240:AI240">
    <cfRule type="containsText" dxfId="7892" priority="3024" operator="containsText" text="ABP">
      <formula>NOT(ISERROR(SEARCH("ABP",AG240)))</formula>
    </cfRule>
  </conditionalFormatting>
  <conditionalFormatting sqref="AJ240">
    <cfRule type="containsText" dxfId="7891" priority="3023" operator="containsText" text="ABP">
      <formula>NOT(ISERROR(SEARCH("ABP",AJ240)))</formula>
    </cfRule>
  </conditionalFormatting>
  <conditionalFormatting sqref="AL240">
    <cfRule type="containsText" dxfId="7890" priority="3022" operator="containsText" text="ABP">
      <formula>NOT(ISERROR(SEARCH("ABP",AL240)))</formula>
    </cfRule>
  </conditionalFormatting>
  <conditionalFormatting sqref="CT240">
    <cfRule type="containsText" dxfId="7889" priority="3021" operator="containsText" text="ABP">
      <formula>NOT(ISERROR(SEARCH("ABP",CT240)))</formula>
    </cfRule>
  </conditionalFormatting>
  <conditionalFormatting sqref="AL239:CT239">
    <cfRule type="containsText" dxfId="7888" priority="3017" operator="containsText" text="Score">
      <formula>NOT(ISERROR(SEARCH("Score",AL239)))</formula>
    </cfRule>
    <cfRule type="cellIs" dxfId="7887" priority="3018" operator="greaterThan">
      <formula>$O$239</formula>
    </cfRule>
    <cfRule type="cellIs" dxfId="7886" priority="3019" operator="equal">
      <formula>$O$239</formula>
    </cfRule>
    <cfRule type="cellIs" dxfId="7885" priority="3020" operator="lessThan">
      <formula>$O$239</formula>
    </cfRule>
  </conditionalFormatting>
  <conditionalFormatting sqref="AN240:AP240">
    <cfRule type="cellIs" dxfId="7884" priority="2940" operator="greaterThan">
      <formula>0.05</formula>
    </cfRule>
  </conditionalFormatting>
  <conditionalFormatting sqref="AN240:AP240">
    <cfRule type="containsText" dxfId="7883" priority="2939" operator="containsText" text="ABP">
      <formula>NOT(ISERROR(SEARCH("ABP",AN240)))</formula>
    </cfRule>
  </conditionalFormatting>
  <conditionalFormatting sqref="AM240">
    <cfRule type="cellIs" dxfId="7882" priority="2934" operator="greaterThan">
      <formula>0.05</formula>
    </cfRule>
  </conditionalFormatting>
  <conditionalFormatting sqref="AM240">
    <cfRule type="containsText" dxfId="7881" priority="2933" operator="containsText" text="ABP">
      <formula>NOT(ISERROR(SEARCH("ABP",AM240)))</formula>
    </cfRule>
  </conditionalFormatting>
  <conditionalFormatting sqref="AQ240:AR240 AU240">
    <cfRule type="cellIs" dxfId="7880" priority="2928" operator="greaterThan">
      <formula>0.05</formula>
    </cfRule>
  </conditionalFormatting>
  <conditionalFormatting sqref="AQ240:AR240 AU240">
    <cfRule type="containsText" dxfId="7879" priority="2927" operator="containsText" text="ABP">
      <formula>NOT(ISERROR(SEARCH("ABP",AQ240)))</formula>
    </cfRule>
  </conditionalFormatting>
  <conditionalFormatting sqref="AS240:AT240">
    <cfRule type="cellIs" dxfId="7878" priority="2916" operator="greaterThan">
      <formula>0.05</formula>
    </cfRule>
  </conditionalFormatting>
  <conditionalFormatting sqref="AS240:AT240">
    <cfRule type="containsText" dxfId="7877" priority="2915" operator="containsText" text="ABP">
      <formula>NOT(ISERROR(SEARCH("ABP",AS240)))</formula>
    </cfRule>
  </conditionalFormatting>
  <conditionalFormatting sqref="AW240 CS240">
    <cfRule type="cellIs" dxfId="7876" priority="2910" operator="greaterThan">
      <formula>0.05</formula>
    </cfRule>
  </conditionalFormatting>
  <conditionalFormatting sqref="AW240 CS240">
    <cfRule type="containsText" dxfId="7875" priority="2909" operator="containsText" text="ABP">
      <formula>NOT(ISERROR(SEARCH("ABP",AW240)))</formula>
    </cfRule>
  </conditionalFormatting>
  <conditionalFormatting sqref="AX240:AZ240">
    <cfRule type="cellIs" dxfId="7874" priority="2904" operator="greaterThan">
      <formula>0.05</formula>
    </cfRule>
  </conditionalFormatting>
  <conditionalFormatting sqref="AX240:AZ240">
    <cfRule type="containsText" dxfId="7873" priority="2903" operator="containsText" text="ABP">
      <formula>NOT(ISERROR(SEARCH("ABP",AX240)))</formula>
    </cfRule>
  </conditionalFormatting>
  <conditionalFormatting sqref="BA240:BD240 BP240">
    <cfRule type="cellIs" dxfId="7872" priority="2898" operator="greaterThan">
      <formula>0.05</formula>
    </cfRule>
  </conditionalFormatting>
  <conditionalFormatting sqref="BA240:BD240 BP240">
    <cfRule type="containsText" dxfId="7871" priority="2897" operator="containsText" text="ABP">
      <formula>NOT(ISERROR(SEARCH("ABP",BA240)))</formula>
    </cfRule>
  </conditionalFormatting>
  <conditionalFormatting sqref="BH240">
    <cfRule type="cellIs" dxfId="7870" priority="2892" operator="greaterThan">
      <formula>0.05</formula>
    </cfRule>
  </conditionalFormatting>
  <conditionalFormatting sqref="BH240">
    <cfRule type="containsText" dxfId="7869" priority="2891" operator="containsText" text="ABP">
      <formula>NOT(ISERROR(SEARCH("ABP",BH240)))</formula>
    </cfRule>
  </conditionalFormatting>
  <conditionalFormatting sqref="BG240">
    <cfRule type="cellIs" dxfId="7868" priority="2890" operator="greaterThan">
      <formula>0.05</formula>
    </cfRule>
  </conditionalFormatting>
  <conditionalFormatting sqref="BG240">
    <cfRule type="containsText" dxfId="7867" priority="2889" operator="containsText" text="ABP">
      <formula>NOT(ISERROR(SEARCH("ABP",BG240)))</formula>
    </cfRule>
  </conditionalFormatting>
  <conditionalFormatting sqref="BE240:BF240">
    <cfRule type="cellIs" dxfId="7866" priority="2884" operator="greaterThan">
      <formula>0.05</formula>
    </cfRule>
  </conditionalFormatting>
  <conditionalFormatting sqref="BE240:BF240">
    <cfRule type="containsText" dxfId="7865" priority="2883" operator="containsText" text="ABP">
      <formula>NOT(ISERROR(SEARCH("ABP",BE240)))</formula>
    </cfRule>
  </conditionalFormatting>
  <conditionalFormatting sqref="BI240:BM240 BO240">
    <cfRule type="cellIs" dxfId="7864" priority="2878" operator="greaterThan">
      <formula>0.05</formula>
    </cfRule>
  </conditionalFormatting>
  <conditionalFormatting sqref="BI240:BM240 BO240">
    <cfRule type="containsText" dxfId="7863" priority="2877" operator="containsText" text="ABP">
      <formula>NOT(ISERROR(SEARCH("ABP",BI240)))</formula>
    </cfRule>
  </conditionalFormatting>
  <conditionalFormatting sqref="BQ135 BT135 CD135 CG135:CR135">
    <cfRule type="containsText" dxfId="7862" priority="2833" operator="containsText" text="Score">
      <formula>NOT(ISERROR(SEARCH("Score",BQ135)))</formula>
    </cfRule>
    <cfRule type="cellIs" dxfId="7861" priority="2834" operator="greaterThan">
      <formula>$O$135</formula>
    </cfRule>
    <cfRule type="cellIs" dxfId="7860" priority="2835" operator="equal">
      <formula>$O$135</formula>
    </cfRule>
    <cfRule type="cellIs" dxfId="7859" priority="2836" operator="lessThan">
      <formula>$O$135</formula>
    </cfRule>
  </conditionalFormatting>
  <conditionalFormatting sqref="BQ26 BQ30 BQ22 BT22 BT30 BT26 CD22:CR22 CD26:CR26 CD30:CR30">
    <cfRule type="cellIs" dxfId="7858" priority="2780" operator="greaterThan">
      <formula>0.05</formula>
    </cfRule>
  </conditionalFormatting>
  <conditionalFormatting sqref="BQ188 BQ184 BQ180 BQ176 BQ172 BQ168 BQ164 BQ160 BQ156 BQ152 BQ148 BQ144 BQ140 BQ136 BQ132 BQ105 BQ125 BQ121 BQ117 BQ113 BQ109 BQ101 BQ97 BQ93 BQ89 BQ85 BQ81 BQ18 BQ74 BQ70 BQ66 BQ62 BQ58 BQ54 BQ50 BQ46 BQ42 BQ38 BQ34 BT34 BT38 BT42 BT46 BT50 BT54 BT58 BT62 BT66 BT70 BT74 BT18 BT81 BT85 BT89 BT93 BT97 BT101 BT109 BT113 BT117 BT121 BT125 BT105 BT132 BT136 BT140 BT144 BT148 BT152 BT156 BT160 BT164 BT168 BT172 BT176 BT180 BT184 BT188 CD18:CR18 CD34:CR34 CD38:CR38 CD42:CR42 CD46:CR46 CD50:CR50 CD54:CR54 CD58:CR58 CD62:CR62 CD66:CR66 CD70:CR70 CD74:CR74 CD81:CR81 CD85:CR85 CD89:CR89 CD93:CR93 CD97:CR97 CD101:CR101 CD105:CR105 CD109:CR109 CD113:CR113 CD117:CR117 CD121:CR121 CD125:CR125 CD132:CR132 CD136:CR136 CD140:CR140 CD144:CR144 CD148:CR148 CD152:CR152 CD156:CR156 CD160:CR160 CD164:CR164 CD168:CR168 CD172:CR172 CD176:CR176 CD180:CR180 CD184:CR184 CD188:CR188">
    <cfRule type="cellIs" dxfId="7857" priority="2779" operator="greaterThan">
      <formula>0.05</formula>
    </cfRule>
  </conditionalFormatting>
  <conditionalFormatting sqref="BQ188 BQ184 BQ180 BQ176 BQ172 BQ168 BQ164 BQ160 BQ156 BQ152 BQ148 BQ144 BQ140 BQ136 BQ132 BQ105 BQ125 BQ121 BQ117 BQ113 BQ109 BQ101 BQ97 BQ93 BQ89 BQ85 BQ81 BQ26 BQ18 BQ74 BQ70 BQ66 BQ62 BQ58 BQ54 BQ50 BQ46 BQ42 BQ38 BQ34 BQ30 BQ22 BT22 BT30 BT34 BT38 BT42 BT46 BT50 BT54 BT58 BT62 BT66 BT70 BT74 BT18 BT26 BT81 BT85 BT89 BT93 BT97 BT101 BT109 BT113 BT117 BT121 BT125 BT105 BT132 BT136 BT140 BT144 BT148 BT152 BT156 BT160 BT164 BT168 BT172 BT176 BT180 BT184 BT188 CD18:CR18 CD22:CR22 CD26:CR26 CD30:CR30 CD34:CR34 CD38:CR38 CD42:CR42 CD46:CR46 CD50:CR50 CD54:CR54 CD58:CR58 CD62:CR62 CD66:CR66 CD70:CR70 CD74:CR74 CD81:CR81 CD85:CR85 CD89:CR89 CD93:CR93 CD97:CR97 CD101:CR101 CD105:CR105 CD109:CR109 CD113:CR113 CD117:CR117 CD121:CR121 CD125:CR125 CD132:CR132 CD136:CR136 CD140:CR140 CD144:CR144 CD148:CR148 CD152:CR152 CD156:CR156 CD160:CR160 CD164:CR164 CD168:CR168 CD172:CR172 CD176:CR176 CD180:CR180 CD184:CR184 CD188:CR188">
    <cfRule type="containsText" dxfId="7856" priority="2778" operator="containsText" text="ABP">
      <formula>NOT(ISERROR(SEARCH("ABP",BQ18)))</formula>
    </cfRule>
  </conditionalFormatting>
  <conditionalFormatting sqref="BQ18 BT18 CD18:CR18">
    <cfRule type="cellIs" dxfId="7855" priority="2777" operator="between">
      <formula>0.5</formula>
      <formula>100</formula>
    </cfRule>
  </conditionalFormatting>
  <conditionalFormatting sqref="BQ196 BT196 CD196 CG196:CR196">
    <cfRule type="cellIs" dxfId="7854" priority="2680" operator="greaterThan">
      <formula>0.05</formula>
    </cfRule>
  </conditionalFormatting>
  <conditionalFormatting sqref="BQ196 BT196 CD196 CG196:CR196">
    <cfRule type="containsText" dxfId="7853" priority="2679" operator="containsText" text="ABP">
      <formula>NOT(ISERROR(SEARCH("ABP",BQ196)))</formula>
    </cfRule>
  </conditionalFormatting>
  <conditionalFormatting sqref="BQ192 BT192 CD192 CG192:CR192">
    <cfRule type="cellIs" dxfId="7852" priority="2674" operator="greaterThan">
      <formula>0.05</formula>
    </cfRule>
  </conditionalFormatting>
  <conditionalFormatting sqref="BQ192 BT192 CD192 CG192:CR192">
    <cfRule type="containsText" dxfId="7851" priority="2673" operator="containsText" text="ABP">
      <formula>NOT(ISERROR(SEARCH("ABP",BQ192)))</formula>
    </cfRule>
  </conditionalFormatting>
  <conditionalFormatting sqref="BQ200 BT200 CD200 CG200:CR200">
    <cfRule type="cellIs" dxfId="7850" priority="2668" operator="greaterThan">
      <formula>0.05</formula>
    </cfRule>
  </conditionalFormatting>
  <conditionalFormatting sqref="BQ200 BT200 CD200 CG200:CR200">
    <cfRule type="containsText" dxfId="7849" priority="2667" operator="containsText" text="ABP">
      <formula>NOT(ISERROR(SEARCH("ABP",BQ200)))</formula>
    </cfRule>
  </conditionalFormatting>
  <conditionalFormatting sqref="BQ204 BT204 CD204 CG204:CR204">
    <cfRule type="cellIs" dxfId="7848" priority="2662" operator="greaterThan">
      <formula>0.05</formula>
    </cfRule>
  </conditionalFormatting>
  <conditionalFormatting sqref="BQ204 BT204 CD204 CG204:CR204">
    <cfRule type="containsText" dxfId="7847" priority="2661" operator="containsText" text="ABP">
      <formula>NOT(ISERROR(SEARCH("ABP",BQ204)))</formula>
    </cfRule>
  </conditionalFormatting>
  <conditionalFormatting sqref="BQ240 BT240 CD240 CG240:CR240">
    <cfRule type="cellIs" dxfId="7846" priority="2656" operator="greaterThan">
      <formula>0.05</formula>
    </cfRule>
  </conditionalFormatting>
  <conditionalFormatting sqref="BQ240 BT240 CD240 CG240:CR240">
    <cfRule type="containsText" dxfId="7845" priority="2655" operator="containsText" text="ABP">
      <formula>NOT(ISERROR(SEARCH("ABP",BQ240)))</formula>
    </cfRule>
  </conditionalFormatting>
  <conditionalFormatting sqref="BN135">
    <cfRule type="containsText" dxfId="7844" priority="2627" operator="containsText" text="Score">
      <formula>NOT(ISERROR(SEARCH("Score",BN135)))</formula>
    </cfRule>
    <cfRule type="cellIs" dxfId="7843" priority="2628" operator="greaterThan">
      <formula>$O$135</formula>
    </cfRule>
    <cfRule type="cellIs" dxfId="7842" priority="2629" operator="equal">
      <formula>$O$135</formula>
    </cfRule>
    <cfRule type="cellIs" dxfId="7841" priority="2630" operator="lessThan">
      <formula>$O$135</formula>
    </cfRule>
  </conditionalFormatting>
  <conditionalFormatting sqref="BN26 BN30 BN22">
    <cfRule type="cellIs" dxfId="7840" priority="2574" operator="greaterThan">
      <formula>0.05</formula>
    </cfRule>
  </conditionalFormatting>
  <conditionalFormatting sqref="BN188 BN184 BN180 BN176 BN172 BN168 BN164 BN160 BN156 BN152 BN148 BN144 BN140 BN136 BN132 BN105 BN125 BN121 BN117 BN113 BN109 BN101 BN97 BN93 BN89 BN85 BN81 BN18 BN74 BN70 BN66 BN62 BN58 BN54 BN50 BN46 BN42 BN38 BN34">
    <cfRule type="cellIs" dxfId="7839" priority="2573" operator="greaterThan">
      <formula>0.05</formula>
    </cfRule>
  </conditionalFormatting>
  <conditionalFormatting sqref="BN188 BN184 BN180 BN176 BN172 BN168 BN164 BN160 BN156 BN152 BN148 BN144 BN140 BN136 BN132 BN105 BN125 BN121 BN117 BN113 BN109 BN101 BN97 BN93 BN89 BN85 BN81 BN26 BN18 BN74 BN70 BN66 BN62 BN58 BN54 BN50 BN46 BN42 BN38 BN34 BN30 BN22">
    <cfRule type="containsText" dxfId="7838" priority="2572" operator="containsText" text="ABP">
      <formula>NOT(ISERROR(SEARCH("ABP",BN18)))</formula>
    </cfRule>
  </conditionalFormatting>
  <conditionalFormatting sqref="BN18">
    <cfRule type="cellIs" dxfId="7837" priority="2571" operator="between">
      <formula>0.5</formula>
      <formula>100</formula>
    </cfRule>
  </conditionalFormatting>
  <conditionalFormatting sqref="BN196">
    <cfRule type="cellIs" dxfId="7836" priority="2474" operator="greaterThan">
      <formula>0.05</formula>
    </cfRule>
  </conditionalFormatting>
  <conditionalFormatting sqref="BN196">
    <cfRule type="containsText" dxfId="7835" priority="2473" operator="containsText" text="ABP">
      <formula>NOT(ISERROR(SEARCH("ABP",BN196)))</formula>
    </cfRule>
  </conditionalFormatting>
  <conditionalFormatting sqref="BN192">
    <cfRule type="cellIs" dxfId="7834" priority="2468" operator="greaterThan">
      <formula>0.05</formula>
    </cfRule>
  </conditionalFormatting>
  <conditionalFormatting sqref="BN192">
    <cfRule type="containsText" dxfId="7833" priority="2467" operator="containsText" text="ABP">
      <formula>NOT(ISERROR(SEARCH("ABP",BN192)))</formula>
    </cfRule>
  </conditionalFormatting>
  <conditionalFormatting sqref="BN200">
    <cfRule type="cellIs" dxfId="7832" priority="2462" operator="greaterThan">
      <formula>0.05</formula>
    </cfRule>
  </conditionalFormatting>
  <conditionalFormatting sqref="BN200">
    <cfRule type="containsText" dxfId="7831" priority="2461" operator="containsText" text="ABP">
      <formula>NOT(ISERROR(SEARCH("ABP",BN200)))</formula>
    </cfRule>
  </conditionalFormatting>
  <conditionalFormatting sqref="BN204">
    <cfRule type="cellIs" dxfId="7830" priority="2456" operator="greaterThan">
      <formula>0.05</formula>
    </cfRule>
  </conditionalFormatting>
  <conditionalFormatting sqref="BN204">
    <cfRule type="containsText" dxfId="7829" priority="2455" operator="containsText" text="ABP">
      <formula>NOT(ISERROR(SEARCH("ABP",BN204)))</formula>
    </cfRule>
  </conditionalFormatting>
  <conditionalFormatting sqref="BN240">
    <cfRule type="cellIs" dxfId="7828" priority="2450" operator="greaterThan">
      <formula>0.05</formula>
    </cfRule>
  </conditionalFormatting>
  <conditionalFormatting sqref="BN240">
    <cfRule type="containsText" dxfId="7827" priority="2449" operator="containsText" text="ABP">
      <formula>NOT(ISERROR(SEARCH("ABP",BN240)))</formula>
    </cfRule>
  </conditionalFormatting>
  <conditionalFormatting sqref="BV135">
    <cfRule type="containsText" dxfId="7826" priority="2401" operator="containsText" text="Score">
      <formula>NOT(ISERROR(SEARCH("Score",BV135)))</formula>
    </cfRule>
    <cfRule type="cellIs" dxfId="7825" priority="2402" operator="greaterThan">
      <formula>$O$135</formula>
    </cfRule>
    <cfRule type="cellIs" dxfId="7824" priority="2403" operator="equal">
      <formula>$O$135</formula>
    </cfRule>
    <cfRule type="cellIs" dxfId="7823" priority="2404" operator="lessThan">
      <formula>$O$135</formula>
    </cfRule>
  </conditionalFormatting>
  <conditionalFormatting sqref="BV26 BV30 BV22">
    <cfRule type="cellIs" dxfId="7822" priority="2344" operator="greaterThan">
      <formula>0.05</formula>
    </cfRule>
  </conditionalFormatting>
  <conditionalFormatting sqref="BV188 BV184 BV180 BV176 BV172 BV168 BV164 BV160 BV156 BV152 BV148 BV144 BV140 BV136 BV132 BV105 BV125 BV121 BV117 BV113 BV109 BV101 BV97 BV93 BV89 BV85 BV81 BV18 BV74 BV70 BV66 BV62 BV58 BV54 BV50 BV46 BV42 BV38 BV34">
    <cfRule type="cellIs" dxfId="7821" priority="2343" operator="greaterThan">
      <formula>0.05</formula>
    </cfRule>
  </conditionalFormatting>
  <conditionalFormatting sqref="BV188 BV184 BV180 BV176 BV172 BV168 BV164 BV160 BV156 BV152 BV148 BV144 BV140 BV136 BV132 BV105 BV125 BV121 BV117 BV113 BV109 BV101 BV97 BV93 BV89 BV85 BV81 BV26 BV18 BV74 BV70 BV66 BV62 BV58 BV54 BV50 BV46 BV42 BV38 BV34 BV30 BV22">
    <cfRule type="containsText" dxfId="7820" priority="2342" operator="containsText" text="ABP">
      <formula>NOT(ISERROR(SEARCH("ABP",BV18)))</formula>
    </cfRule>
  </conditionalFormatting>
  <conditionalFormatting sqref="BV18">
    <cfRule type="cellIs" dxfId="7819" priority="2341" operator="between">
      <formula>0.5</formula>
      <formula>100</formula>
    </cfRule>
  </conditionalFormatting>
  <conditionalFormatting sqref="BV196">
    <cfRule type="cellIs" dxfId="7818" priority="2276" operator="greaterThan">
      <formula>0.05</formula>
    </cfRule>
  </conditionalFormatting>
  <conditionalFormatting sqref="BV196">
    <cfRule type="containsText" dxfId="7817" priority="2275" operator="containsText" text="ABP">
      <formula>NOT(ISERROR(SEARCH("ABP",BV196)))</formula>
    </cfRule>
  </conditionalFormatting>
  <conditionalFormatting sqref="BV192">
    <cfRule type="cellIs" dxfId="7816" priority="2274" operator="greaterThan">
      <formula>0.05</formula>
    </cfRule>
  </conditionalFormatting>
  <conditionalFormatting sqref="BV192">
    <cfRule type="containsText" dxfId="7815" priority="2273" operator="containsText" text="ABP">
      <formula>NOT(ISERROR(SEARCH("ABP",BV192)))</formula>
    </cfRule>
  </conditionalFormatting>
  <conditionalFormatting sqref="BV200">
    <cfRule type="cellIs" dxfId="7814" priority="2272" operator="greaterThan">
      <formula>0.05</formula>
    </cfRule>
  </conditionalFormatting>
  <conditionalFormatting sqref="BV200">
    <cfRule type="containsText" dxfId="7813" priority="2271" operator="containsText" text="ABP">
      <formula>NOT(ISERROR(SEARCH("ABP",BV200)))</formula>
    </cfRule>
  </conditionalFormatting>
  <conditionalFormatting sqref="BV204">
    <cfRule type="cellIs" dxfId="7812" priority="2270" operator="greaterThan">
      <formula>0.05</formula>
    </cfRule>
  </conditionalFormatting>
  <conditionalFormatting sqref="BV204">
    <cfRule type="containsText" dxfId="7811" priority="2269" operator="containsText" text="ABP">
      <formula>NOT(ISERROR(SEARCH("ABP",BV204)))</formula>
    </cfRule>
  </conditionalFormatting>
  <conditionalFormatting sqref="BV240">
    <cfRule type="cellIs" dxfId="7810" priority="2268" operator="greaterThan">
      <formula>0.05</formula>
    </cfRule>
  </conditionalFormatting>
  <conditionalFormatting sqref="BV240">
    <cfRule type="containsText" dxfId="7809" priority="2267" operator="containsText" text="ABP">
      <formula>NOT(ISERROR(SEARCH("ABP",BV240)))</formula>
    </cfRule>
  </conditionalFormatting>
  <conditionalFormatting sqref="BU135">
    <cfRule type="containsText" dxfId="7808" priority="2239" operator="containsText" text="Score">
      <formula>NOT(ISERROR(SEARCH("Score",BU135)))</formula>
    </cfRule>
    <cfRule type="cellIs" dxfId="7807" priority="2240" operator="greaterThan">
      <formula>$O$135</formula>
    </cfRule>
    <cfRule type="cellIs" dxfId="7806" priority="2241" operator="equal">
      <formula>$O$135</formula>
    </cfRule>
    <cfRule type="cellIs" dxfId="7805" priority="2242" operator="lessThan">
      <formula>$O$135</formula>
    </cfRule>
  </conditionalFormatting>
  <conditionalFormatting sqref="BU26 BU30 BU22">
    <cfRule type="cellIs" dxfId="7804" priority="2186" operator="greaterThan">
      <formula>0.05</formula>
    </cfRule>
  </conditionalFormatting>
  <conditionalFormatting sqref="BU188 BU184 BU180 BU176 BU172 BU168 BU164 BU160 BU156 BU152 BU148 BU144 BU140 BU136 BU132 BU105 BU125 BU121 BU117 BU113 BU109 BU101 BU97 BU93 BU89 BU85 BU81 BU18 BU74 BU70 BU66 BU62 BU58 BU54 BU50 BU46 BU42 BU38 BU34">
    <cfRule type="cellIs" dxfId="7803" priority="2185" operator="greaterThan">
      <formula>0.05</formula>
    </cfRule>
  </conditionalFormatting>
  <conditionalFormatting sqref="BU188 BU184 BU180 BU176 BU172 BU168 BU164 BU160 BU156 BU152 BU148 BU144 BU140 BU136 BU132 BU105 BU125 BU121 BU117 BU113 BU109 BU101 BU97 BU93 BU89 BU85 BU81 BU26 BU18 BU74 BU70 BU66 BU62 BU58 BU54 BU50 BU46 BU42 BU38 BU34 BU30 BU22">
    <cfRule type="containsText" dxfId="7802" priority="2184" operator="containsText" text="ABP">
      <formula>NOT(ISERROR(SEARCH("ABP",BU18)))</formula>
    </cfRule>
  </conditionalFormatting>
  <conditionalFormatting sqref="BU18">
    <cfRule type="cellIs" dxfId="7801" priority="2183" operator="between">
      <formula>0.5</formula>
      <formula>100</formula>
    </cfRule>
  </conditionalFormatting>
  <conditionalFormatting sqref="BU196">
    <cfRule type="cellIs" dxfId="7800" priority="2090" operator="greaterThan">
      <formula>0.05</formula>
    </cfRule>
  </conditionalFormatting>
  <conditionalFormatting sqref="BU196">
    <cfRule type="containsText" dxfId="7799" priority="2089" operator="containsText" text="ABP">
      <formula>NOT(ISERROR(SEARCH("ABP",BU196)))</formula>
    </cfRule>
  </conditionalFormatting>
  <conditionalFormatting sqref="BU192">
    <cfRule type="cellIs" dxfId="7798" priority="2084" operator="greaterThan">
      <formula>0.05</formula>
    </cfRule>
  </conditionalFormatting>
  <conditionalFormatting sqref="BU192">
    <cfRule type="containsText" dxfId="7797" priority="2083" operator="containsText" text="ABP">
      <formula>NOT(ISERROR(SEARCH("ABP",BU192)))</formula>
    </cfRule>
  </conditionalFormatting>
  <conditionalFormatting sqref="BU200">
    <cfRule type="cellIs" dxfId="7796" priority="2078" operator="greaterThan">
      <formula>0.05</formula>
    </cfRule>
  </conditionalFormatting>
  <conditionalFormatting sqref="BU200">
    <cfRule type="containsText" dxfId="7795" priority="2077" operator="containsText" text="ABP">
      <formula>NOT(ISERROR(SEARCH("ABP",BU200)))</formula>
    </cfRule>
  </conditionalFormatting>
  <conditionalFormatting sqref="BU204">
    <cfRule type="cellIs" dxfId="7794" priority="2072" operator="greaterThan">
      <formula>0.05</formula>
    </cfRule>
  </conditionalFormatting>
  <conditionalFormatting sqref="BU204">
    <cfRule type="containsText" dxfId="7793" priority="2071" operator="containsText" text="ABP">
      <formula>NOT(ISERROR(SEARCH("ABP",BU204)))</formula>
    </cfRule>
  </conditionalFormatting>
  <conditionalFormatting sqref="BU240">
    <cfRule type="cellIs" dxfId="7792" priority="2066" operator="greaterThan">
      <formula>0.05</formula>
    </cfRule>
  </conditionalFormatting>
  <conditionalFormatting sqref="BU240">
    <cfRule type="containsText" dxfId="7791" priority="2065" operator="containsText" text="ABP">
      <formula>NOT(ISERROR(SEARCH("ABP",BU240)))</formula>
    </cfRule>
  </conditionalFormatting>
  <conditionalFormatting sqref="AV208 CT208">
    <cfRule type="cellIs" dxfId="7790" priority="2058" operator="greaterThan">
      <formula>0.05</formula>
    </cfRule>
  </conditionalFormatting>
  <conditionalFormatting sqref="Q206:Q209">
    <cfRule type="cellIs" dxfId="7789" priority="2057" operator="between">
      <formula>1</formula>
      <formula>700</formula>
    </cfRule>
  </conditionalFormatting>
  <conditionalFormatting sqref="R206:R209">
    <cfRule type="cellIs" dxfId="7788" priority="2056" operator="between">
      <formula>0.05</formula>
      <formula>100</formula>
    </cfRule>
  </conditionalFormatting>
  <conditionalFormatting sqref="AV208">
    <cfRule type="containsText" dxfId="7787" priority="2055" operator="containsText" text="ABP">
      <formula>NOT(ISERROR(SEARCH("ABP",AV208)))</formula>
    </cfRule>
  </conditionalFormatting>
  <conditionalFormatting sqref="K207:P207">
    <cfRule type="cellIs" dxfId="7786" priority="2054" operator="between">
      <formula>1</formula>
      <formula>700</formula>
    </cfRule>
  </conditionalFormatting>
  <conditionalFormatting sqref="AF208:AJ208">
    <cfRule type="cellIs" dxfId="7785" priority="2053" operator="greaterThan">
      <formula>0.05</formula>
    </cfRule>
  </conditionalFormatting>
  <conditionalFormatting sqref="U207">
    <cfRule type="cellIs" dxfId="7784" priority="2052" operator="between">
      <formula>0.05</formula>
      <formula>700</formula>
    </cfRule>
  </conditionalFormatting>
  <conditionalFormatting sqref="U208">
    <cfRule type="cellIs" dxfId="7783" priority="2051" operator="equal">
      <formula>1</formula>
    </cfRule>
  </conditionalFormatting>
  <conditionalFormatting sqref="T207:T208 T209:U209 V207:V209 T206:V206">
    <cfRule type="cellIs" dxfId="7782" priority="2050" operator="equal">
      <formula>1</formula>
    </cfRule>
  </conditionalFormatting>
  <conditionalFormatting sqref="I208">
    <cfRule type="cellIs" dxfId="7781" priority="2049" operator="between">
      <formula>0.05</formula>
      <formula>100</formula>
    </cfRule>
  </conditionalFormatting>
  <conditionalFormatting sqref="K208:O208">
    <cfRule type="cellIs" dxfId="7780" priority="2048" operator="between">
      <formula>0.05</formula>
      <formula>100</formula>
    </cfRule>
  </conditionalFormatting>
  <conditionalFormatting sqref="AF208">
    <cfRule type="containsText" dxfId="7779" priority="2047" operator="containsText" text="ABP">
      <formula>NOT(ISERROR(SEARCH("ABP",AF208)))</formula>
    </cfRule>
  </conditionalFormatting>
  <conditionalFormatting sqref="AG208:AI208">
    <cfRule type="containsText" dxfId="7778" priority="2046" operator="containsText" text="ABP">
      <formula>NOT(ISERROR(SEARCH("ABP",AG208)))</formula>
    </cfRule>
  </conditionalFormatting>
  <conditionalFormatting sqref="AJ208">
    <cfRule type="containsText" dxfId="7777" priority="2045" operator="containsText" text="ABP">
      <formula>NOT(ISERROR(SEARCH("ABP",AJ208)))</formula>
    </cfRule>
  </conditionalFormatting>
  <conditionalFormatting sqref="AL208">
    <cfRule type="containsText" dxfId="7776" priority="2044" operator="containsText" text="ABP">
      <formula>NOT(ISERROR(SEARCH("ABP",AL208)))</formula>
    </cfRule>
  </conditionalFormatting>
  <conditionalFormatting sqref="CT208">
    <cfRule type="containsText" dxfId="7775" priority="2043" operator="containsText" text="ABP">
      <formula>NOT(ISERROR(SEARCH("ABP",CT208)))</formula>
    </cfRule>
  </conditionalFormatting>
  <conditionalFormatting sqref="AL207:CT207">
    <cfRule type="containsText" dxfId="7774" priority="2039" operator="containsText" text="Score">
      <formula>NOT(ISERROR(SEARCH("Score",AL207)))</formula>
    </cfRule>
    <cfRule type="cellIs" dxfId="7773" priority="2040" operator="greaterThan">
      <formula>$O$207</formula>
    </cfRule>
    <cfRule type="cellIs" dxfId="7772" priority="2041" operator="equal">
      <formula>$O$207</formula>
    </cfRule>
    <cfRule type="cellIs" dxfId="7771" priority="2042" operator="lessThan">
      <formula>$O$207</formula>
    </cfRule>
  </conditionalFormatting>
  <conditionalFormatting sqref="AN208:AP208">
    <cfRule type="cellIs" dxfId="7770" priority="1982" operator="greaterThan">
      <formula>0.05</formula>
    </cfRule>
  </conditionalFormatting>
  <conditionalFormatting sqref="AN208:AP208">
    <cfRule type="containsText" dxfId="7769" priority="1981" operator="containsText" text="ABP">
      <formula>NOT(ISERROR(SEARCH("ABP",AN208)))</formula>
    </cfRule>
  </conditionalFormatting>
  <conditionalFormatting sqref="AM208">
    <cfRule type="cellIs" dxfId="7768" priority="1976" operator="greaterThan">
      <formula>0.05</formula>
    </cfRule>
  </conditionalFormatting>
  <conditionalFormatting sqref="AM208">
    <cfRule type="containsText" dxfId="7767" priority="1975" operator="containsText" text="ABP">
      <formula>NOT(ISERROR(SEARCH("ABP",AM208)))</formula>
    </cfRule>
  </conditionalFormatting>
  <conditionalFormatting sqref="AQ208:AR208 AU208">
    <cfRule type="cellIs" dxfId="7766" priority="1970" operator="greaterThan">
      <formula>0.05</formula>
    </cfRule>
  </conditionalFormatting>
  <conditionalFormatting sqref="AQ208:AR208 AU208">
    <cfRule type="containsText" dxfId="7765" priority="1969" operator="containsText" text="ABP">
      <formula>NOT(ISERROR(SEARCH("ABP",AQ208)))</formula>
    </cfRule>
  </conditionalFormatting>
  <conditionalFormatting sqref="AS208:AT208">
    <cfRule type="cellIs" dxfId="7764" priority="1958" operator="greaterThan">
      <formula>0.05</formula>
    </cfRule>
  </conditionalFormatting>
  <conditionalFormatting sqref="AS208:AT208">
    <cfRule type="containsText" dxfId="7763" priority="1957" operator="containsText" text="ABP">
      <formula>NOT(ISERROR(SEARCH("ABP",AS208)))</formula>
    </cfRule>
  </conditionalFormatting>
  <conditionalFormatting sqref="AW208 CS208">
    <cfRule type="cellIs" dxfId="7762" priority="1952" operator="greaterThan">
      <formula>0.05</formula>
    </cfRule>
  </conditionalFormatting>
  <conditionalFormatting sqref="AW208 CS208">
    <cfRule type="containsText" dxfId="7761" priority="1951" operator="containsText" text="ABP">
      <formula>NOT(ISERROR(SEARCH("ABP",AW208)))</formula>
    </cfRule>
  </conditionalFormatting>
  <conditionalFormatting sqref="AX208:AZ208">
    <cfRule type="cellIs" dxfId="7760" priority="1946" operator="greaterThan">
      <formula>0.05</formula>
    </cfRule>
  </conditionalFormatting>
  <conditionalFormatting sqref="AX208:AZ208">
    <cfRule type="containsText" dxfId="7759" priority="1945" operator="containsText" text="ABP">
      <formula>NOT(ISERROR(SEARCH("ABP",AX208)))</formula>
    </cfRule>
  </conditionalFormatting>
  <conditionalFormatting sqref="BA208:BD208 BP208">
    <cfRule type="cellIs" dxfId="7758" priority="1940" operator="greaterThan">
      <formula>0.05</formula>
    </cfRule>
  </conditionalFormatting>
  <conditionalFormatting sqref="BA208:BD208 BP208">
    <cfRule type="containsText" dxfId="7757" priority="1939" operator="containsText" text="ABP">
      <formula>NOT(ISERROR(SEARCH("ABP",BA208)))</formula>
    </cfRule>
  </conditionalFormatting>
  <conditionalFormatting sqref="BH208">
    <cfRule type="cellIs" dxfId="7756" priority="1934" operator="greaterThan">
      <formula>0.05</formula>
    </cfRule>
  </conditionalFormatting>
  <conditionalFormatting sqref="BH208">
    <cfRule type="containsText" dxfId="7755" priority="1933" operator="containsText" text="ABP">
      <formula>NOT(ISERROR(SEARCH("ABP",BH208)))</formula>
    </cfRule>
  </conditionalFormatting>
  <conditionalFormatting sqref="BG208">
    <cfRule type="cellIs" dxfId="7754" priority="1932" operator="greaterThan">
      <formula>0.05</formula>
    </cfRule>
  </conditionalFormatting>
  <conditionalFormatting sqref="BG208">
    <cfRule type="containsText" dxfId="7753" priority="1931" operator="containsText" text="ABP">
      <formula>NOT(ISERROR(SEARCH("ABP",BG208)))</formula>
    </cfRule>
  </conditionalFormatting>
  <conditionalFormatting sqref="BE208:BF208">
    <cfRule type="cellIs" dxfId="7752" priority="1926" operator="greaterThan">
      <formula>0.05</formula>
    </cfRule>
  </conditionalFormatting>
  <conditionalFormatting sqref="BE208:BF208">
    <cfRule type="containsText" dxfId="7751" priority="1925" operator="containsText" text="ABP">
      <formula>NOT(ISERROR(SEARCH("ABP",BE208)))</formula>
    </cfRule>
  </conditionalFormatting>
  <conditionalFormatting sqref="BI208:BM208 BO208">
    <cfRule type="cellIs" dxfId="7750" priority="1920" operator="greaterThan">
      <formula>0.05</formula>
    </cfRule>
  </conditionalFormatting>
  <conditionalFormatting sqref="BI208:BM208 BO208">
    <cfRule type="containsText" dxfId="7749" priority="1919" operator="containsText" text="ABP">
      <formula>NOT(ISERROR(SEARCH("ABP",BI208)))</formula>
    </cfRule>
  </conditionalFormatting>
  <conditionalFormatting sqref="BQ208 BT208 CD208 CG208:CR208">
    <cfRule type="cellIs" dxfId="7748" priority="1906" operator="greaterThan">
      <formula>0.05</formula>
    </cfRule>
  </conditionalFormatting>
  <conditionalFormatting sqref="BQ208 BT208 CD208 CG208:CR208">
    <cfRule type="containsText" dxfId="7747" priority="1905" operator="containsText" text="ABP">
      <formula>NOT(ISERROR(SEARCH("ABP",BQ208)))</formula>
    </cfRule>
  </conditionalFormatting>
  <conditionalFormatting sqref="BN208">
    <cfRule type="cellIs" dxfId="7746" priority="1900" operator="greaterThan">
      <formula>0.05</formula>
    </cfRule>
  </conditionalFormatting>
  <conditionalFormatting sqref="BN208">
    <cfRule type="containsText" dxfId="7745" priority="1899" operator="containsText" text="ABP">
      <formula>NOT(ISERROR(SEARCH("ABP",BN208)))</formula>
    </cfRule>
  </conditionalFormatting>
  <conditionalFormatting sqref="BV208">
    <cfRule type="cellIs" dxfId="7744" priority="1894" operator="greaterThan">
      <formula>0.05</formula>
    </cfRule>
  </conditionalFormatting>
  <conditionalFormatting sqref="BV208">
    <cfRule type="containsText" dxfId="7743" priority="1893" operator="containsText" text="ABP">
      <formula>NOT(ISERROR(SEARCH("ABP",BV208)))</formula>
    </cfRule>
  </conditionalFormatting>
  <conditionalFormatting sqref="BU208">
    <cfRule type="cellIs" dxfId="7742" priority="1888" operator="greaterThan">
      <formula>0.05</formula>
    </cfRule>
  </conditionalFormatting>
  <conditionalFormatting sqref="BU208">
    <cfRule type="containsText" dxfId="7741" priority="1887" operator="containsText" text="ABP">
      <formula>NOT(ISERROR(SEARCH("ABP",BU208)))</formula>
    </cfRule>
  </conditionalFormatting>
  <conditionalFormatting sqref="AV212 CT212">
    <cfRule type="cellIs" dxfId="7740" priority="1880" operator="greaterThan">
      <formula>0.05</formula>
    </cfRule>
  </conditionalFormatting>
  <conditionalFormatting sqref="Q210:Q213">
    <cfRule type="cellIs" dxfId="7739" priority="1879" operator="between">
      <formula>1</formula>
      <formula>700</formula>
    </cfRule>
  </conditionalFormatting>
  <conditionalFormatting sqref="R210:R213">
    <cfRule type="cellIs" dxfId="7738" priority="1878" operator="between">
      <formula>0.05</formula>
      <formula>100</formula>
    </cfRule>
  </conditionalFormatting>
  <conditionalFormatting sqref="AV212">
    <cfRule type="containsText" dxfId="7737" priority="1877" operator="containsText" text="ABP">
      <formula>NOT(ISERROR(SEARCH("ABP",AV212)))</formula>
    </cfRule>
  </conditionalFormatting>
  <conditionalFormatting sqref="K211:P211">
    <cfRule type="cellIs" dxfId="7736" priority="1876" operator="between">
      <formula>1</formula>
      <formula>700</formula>
    </cfRule>
  </conditionalFormatting>
  <conditionalFormatting sqref="AF212:AJ212">
    <cfRule type="cellIs" dxfId="7735" priority="1875" operator="greaterThan">
      <formula>0.05</formula>
    </cfRule>
  </conditionalFormatting>
  <conditionalFormatting sqref="U211">
    <cfRule type="cellIs" dxfId="7734" priority="1874" operator="between">
      <formula>0.05</formula>
      <formula>700</formula>
    </cfRule>
  </conditionalFormatting>
  <conditionalFormatting sqref="U212">
    <cfRule type="cellIs" dxfId="7733" priority="1873" operator="equal">
      <formula>1</formula>
    </cfRule>
  </conditionalFormatting>
  <conditionalFormatting sqref="T211:T212 T213:U213 V211:V213 T210:V210">
    <cfRule type="cellIs" dxfId="7732" priority="1872" operator="equal">
      <formula>1</formula>
    </cfRule>
  </conditionalFormatting>
  <conditionalFormatting sqref="I212">
    <cfRule type="cellIs" dxfId="7731" priority="1871" operator="between">
      <formula>0.05</formula>
      <formula>100</formula>
    </cfRule>
  </conditionalFormatting>
  <conditionalFormatting sqref="K212:O212">
    <cfRule type="cellIs" dxfId="7730" priority="1870" operator="between">
      <formula>0.05</formula>
      <formula>100</formula>
    </cfRule>
  </conditionalFormatting>
  <conditionalFormatting sqref="AF212">
    <cfRule type="containsText" dxfId="7729" priority="1869" operator="containsText" text="ABP">
      <formula>NOT(ISERROR(SEARCH("ABP",AF212)))</formula>
    </cfRule>
  </conditionalFormatting>
  <conditionalFormatting sqref="AG212:AI212">
    <cfRule type="containsText" dxfId="7728" priority="1868" operator="containsText" text="ABP">
      <formula>NOT(ISERROR(SEARCH("ABP",AG212)))</formula>
    </cfRule>
  </conditionalFormatting>
  <conditionalFormatting sqref="AJ212">
    <cfRule type="containsText" dxfId="7727" priority="1867" operator="containsText" text="ABP">
      <formula>NOT(ISERROR(SEARCH("ABP",AJ212)))</formula>
    </cfRule>
  </conditionalFormatting>
  <conditionalFormatting sqref="AL212">
    <cfRule type="containsText" dxfId="7726" priority="1866" operator="containsText" text="ABP">
      <formula>NOT(ISERROR(SEARCH("ABP",AL212)))</formula>
    </cfRule>
  </conditionalFormatting>
  <conditionalFormatting sqref="CT212">
    <cfRule type="containsText" dxfId="7725" priority="1865" operator="containsText" text="ABP">
      <formula>NOT(ISERROR(SEARCH("ABP",CT212)))</formula>
    </cfRule>
  </conditionalFormatting>
  <conditionalFormatting sqref="AL211:CT211">
    <cfRule type="containsText" dxfId="7724" priority="1861" operator="containsText" text="Score">
      <formula>NOT(ISERROR(SEARCH("Score",AL211)))</formula>
    </cfRule>
    <cfRule type="cellIs" dxfId="7723" priority="1862" operator="greaterThan">
      <formula>$O$211</formula>
    </cfRule>
    <cfRule type="cellIs" dxfId="7722" priority="1863" operator="equal">
      <formula>$O$211</formula>
    </cfRule>
    <cfRule type="cellIs" dxfId="7721" priority="1864" operator="lessThan">
      <formula>$O$211</formula>
    </cfRule>
  </conditionalFormatting>
  <conditionalFormatting sqref="AN212:AP212">
    <cfRule type="cellIs" dxfId="7720" priority="1804" operator="greaterThan">
      <formula>0.05</formula>
    </cfRule>
  </conditionalFormatting>
  <conditionalFormatting sqref="AN212:AP212">
    <cfRule type="containsText" dxfId="7719" priority="1803" operator="containsText" text="ABP">
      <formula>NOT(ISERROR(SEARCH("ABP",AN212)))</formula>
    </cfRule>
  </conditionalFormatting>
  <conditionalFormatting sqref="AM212">
    <cfRule type="cellIs" dxfId="7718" priority="1798" operator="greaterThan">
      <formula>0.05</formula>
    </cfRule>
  </conditionalFormatting>
  <conditionalFormatting sqref="AM212">
    <cfRule type="containsText" dxfId="7717" priority="1797" operator="containsText" text="ABP">
      <formula>NOT(ISERROR(SEARCH("ABP",AM212)))</formula>
    </cfRule>
  </conditionalFormatting>
  <conditionalFormatting sqref="AQ212:AR212 AU212">
    <cfRule type="cellIs" dxfId="7716" priority="1792" operator="greaterThan">
      <formula>0.05</formula>
    </cfRule>
  </conditionalFormatting>
  <conditionalFormatting sqref="AQ212:AR212 AU212">
    <cfRule type="containsText" dxfId="7715" priority="1791" operator="containsText" text="ABP">
      <formula>NOT(ISERROR(SEARCH("ABP",AQ212)))</formula>
    </cfRule>
  </conditionalFormatting>
  <conditionalFormatting sqref="AS212:AT212">
    <cfRule type="cellIs" dxfId="7714" priority="1780" operator="greaterThan">
      <formula>0.05</formula>
    </cfRule>
  </conditionalFormatting>
  <conditionalFormatting sqref="AS212:AT212">
    <cfRule type="containsText" dxfId="7713" priority="1779" operator="containsText" text="ABP">
      <formula>NOT(ISERROR(SEARCH("ABP",AS212)))</formula>
    </cfRule>
  </conditionalFormatting>
  <conditionalFormatting sqref="AW212 CS212">
    <cfRule type="cellIs" dxfId="7712" priority="1774" operator="greaterThan">
      <formula>0.05</formula>
    </cfRule>
  </conditionalFormatting>
  <conditionalFormatting sqref="AW212 CS212">
    <cfRule type="containsText" dxfId="7711" priority="1773" operator="containsText" text="ABP">
      <formula>NOT(ISERROR(SEARCH("ABP",AW212)))</formula>
    </cfRule>
  </conditionalFormatting>
  <conditionalFormatting sqref="AX212:AZ212">
    <cfRule type="cellIs" dxfId="7710" priority="1768" operator="greaterThan">
      <formula>0.05</formula>
    </cfRule>
  </conditionalFormatting>
  <conditionalFormatting sqref="AX212:AZ212">
    <cfRule type="containsText" dxfId="7709" priority="1767" operator="containsText" text="ABP">
      <formula>NOT(ISERROR(SEARCH("ABP",AX212)))</formula>
    </cfRule>
  </conditionalFormatting>
  <conditionalFormatting sqref="BA212:BD212 BP212">
    <cfRule type="cellIs" dxfId="7708" priority="1762" operator="greaterThan">
      <formula>0.05</formula>
    </cfRule>
  </conditionalFormatting>
  <conditionalFormatting sqref="BA212:BD212 BP212">
    <cfRule type="containsText" dxfId="7707" priority="1761" operator="containsText" text="ABP">
      <formula>NOT(ISERROR(SEARCH("ABP",BA212)))</formula>
    </cfRule>
  </conditionalFormatting>
  <conditionalFormatting sqref="BH212">
    <cfRule type="cellIs" dxfId="7706" priority="1756" operator="greaterThan">
      <formula>0.05</formula>
    </cfRule>
  </conditionalFormatting>
  <conditionalFormatting sqref="BH212">
    <cfRule type="containsText" dxfId="7705" priority="1755" operator="containsText" text="ABP">
      <formula>NOT(ISERROR(SEARCH("ABP",BH212)))</formula>
    </cfRule>
  </conditionalFormatting>
  <conditionalFormatting sqref="BG212">
    <cfRule type="cellIs" dxfId="7704" priority="1754" operator="greaterThan">
      <formula>0.05</formula>
    </cfRule>
  </conditionalFormatting>
  <conditionalFormatting sqref="BG212">
    <cfRule type="containsText" dxfId="7703" priority="1753" operator="containsText" text="ABP">
      <formula>NOT(ISERROR(SEARCH("ABP",BG212)))</formula>
    </cfRule>
  </conditionalFormatting>
  <conditionalFormatting sqref="BE212:BF212">
    <cfRule type="cellIs" dxfId="7702" priority="1748" operator="greaterThan">
      <formula>0.05</formula>
    </cfRule>
  </conditionalFormatting>
  <conditionalFormatting sqref="BE212:BF212">
    <cfRule type="containsText" dxfId="7701" priority="1747" operator="containsText" text="ABP">
      <formula>NOT(ISERROR(SEARCH("ABP",BE212)))</formula>
    </cfRule>
  </conditionalFormatting>
  <conditionalFormatting sqref="BI212:BM212 BO212">
    <cfRule type="cellIs" dxfId="7700" priority="1742" operator="greaterThan">
      <formula>0.05</formula>
    </cfRule>
  </conditionalFormatting>
  <conditionalFormatting sqref="BI212:BM212 BO212">
    <cfRule type="containsText" dxfId="7699" priority="1741" operator="containsText" text="ABP">
      <formula>NOT(ISERROR(SEARCH("ABP",BI212)))</formula>
    </cfRule>
  </conditionalFormatting>
  <conditionalFormatting sqref="BQ212 BT212 CD212 CG212:CR212">
    <cfRule type="cellIs" dxfId="7698" priority="1728" operator="greaterThan">
      <formula>0.05</formula>
    </cfRule>
  </conditionalFormatting>
  <conditionalFormatting sqref="BQ212 BT212 CD212 CG212:CR212">
    <cfRule type="containsText" dxfId="7697" priority="1727" operator="containsText" text="ABP">
      <formula>NOT(ISERROR(SEARCH("ABP",BQ212)))</formula>
    </cfRule>
  </conditionalFormatting>
  <conditionalFormatting sqref="BN212">
    <cfRule type="cellIs" dxfId="7696" priority="1722" operator="greaterThan">
      <formula>0.05</formula>
    </cfRule>
  </conditionalFormatting>
  <conditionalFormatting sqref="BN212">
    <cfRule type="containsText" dxfId="7695" priority="1721" operator="containsText" text="ABP">
      <formula>NOT(ISERROR(SEARCH("ABP",BN212)))</formula>
    </cfRule>
  </conditionalFormatting>
  <conditionalFormatting sqref="BV212">
    <cfRule type="cellIs" dxfId="7694" priority="1716" operator="greaterThan">
      <formula>0.05</formula>
    </cfRule>
  </conditionalFormatting>
  <conditionalFormatting sqref="BV212">
    <cfRule type="containsText" dxfId="7693" priority="1715" operator="containsText" text="ABP">
      <formula>NOT(ISERROR(SEARCH("ABP",BV212)))</formula>
    </cfRule>
  </conditionalFormatting>
  <conditionalFormatting sqref="BU212">
    <cfRule type="cellIs" dxfId="7692" priority="1710" operator="greaterThan">
      <formula>0.05</formula>
    </cfRule>
  </conditionalFormatting>
  <conditionalFormatting sqref="BU212">
    <cfRule type="containsText" dxfId="7691" priority="1709" operator="containsText" text="ABP">
      <formula>NOT(ISERROR(SEARCH("ABP",BU212)))</formula>
    </cfRule>
  </conditionalFormatting>
  <conditionalFormatting sqref="AV216 CT216">
    <cfRule type="cellIs" dxfId="7690" priority="1702" operator="greaterThan">
      <formula>0.05</formula>
    </cfRule>
  </conditionalFormatting>
  <conditionalFormatting sqref="Q214:Q217">
    <cfRule type="cellIs" dxfId="7689" priority="1701" operator="between">
      <formula>1</formula>
      <formula>700</formula>
    </cfRule>
  </conditionalFormatting>
  <conditionalFormatting sqref="R214:R217">
    <cfRule type="cellIs" dxfId="7688" priority="1700" operator="between">
      <formula>0.05</formula>
      <formula>100</formula>
    </cfRule>
  </conditionalFormatting>
  <conditionalFormatting sqref="AV216">
    <cfRule type="containsText" dxfId="7687" priority="1699" operator="containsText" text="ABP">
      <formula>NOT(ISERROR(SEARCH("ABP",AV216)))</formula>
    </cfRule>
  </conditionalFormatting>
  <conditionalFormatting sqref="K215:P215">
    <cfRule type="cellIs" dxfId="7686" priority="1698" operator="between">
      <formula>1</formula>
      <formula>700</formula>
    </cfRule>
  </conditionalFormatting>
  <conditionalFormatting sqref="AF216:AJ216">
    <cfRule type="cellIs" dxfId="7685" priority="1697" operator="greaterThan">
      <formula>0.05</formula>
    </cfRule>
  </conditionalFormatting>
  <conditionalFormatting sqref="U215">
    <cfRule type="cellIs" dxfId="7684" priority="1696" operator="between">
      <formula>0.05</formula>
      <formula>700</formula>
    </cfRule>
  </conditionalFormatting>
  <conditionalFormatting sqref="U216">
    <cfRule type="cellIs" dxfId="7683" priority="1695" operator="equal">
      <formula>1</formula>
    </cfRule>
  </conditionalFormatting>
  <conditionalFormatting sqref="T215:T216 T217:U217 V215:V217 T214:V214">
    <cfRule type="cellIs" dxfId="7682" priority="1694" operator="equal">
      <formula>1</formula>
    </cfRule>
  </conditionalFormatting>
  <conditionalFormatting sqref="I216">
    <cfRule type="cellIs" dxfId="7681" priority="1693" operator="between">
      <formula>0.05</formula>
      <formula>100</formula>
    </cfRule>
  </conditionalFormatting>
  <conditionalFormatting sqref="K216:O216">
    <cfRule type="cellIs" dxfId="7680" priority="1692" operator="between">
      <formula>0.05</formula>
      <formula>100</formula>
    </cfRule>
  </conditionalFormatting>
  <conditionalFormatting sqref="AF216">
    <cfRule type="containsText" dxfId="7679" priority="1691" operator="containsText" text="ABP">
      <formula>NOT(ISERROR(SEARCH("ABP",AF216)))</formula>
    </cfRule>
  </conditionalFormatting>
  <conditionalFormatting sqref="AG216:AI216">
    <cfRule type="containsText" dxfId="7678" priority="1690" operator="containsText" text="ABP">
      <formula>NOT(ISERROR(SEARCH("ABP",AG216)))</formula>
    </cfRule>
  </conditionalFormatting>
  <conditionalFormatting sqref="AJ216">
    <cfRule type="containsText" dxfId="7677" priority="1689" operator="containsText" text="ABP">
      <formula>NOT(ISERROR(SEARCH("ABP",AJ216)))</formula>
    </cfRule>
  </conditionalFormatting>
  <conditionalFormatting sqref="AL216">
    <cfRule type="containsText" dxfId="7676" priority="1688" operator="containsText" text="ABP">
      <formula>NOT(ISERROR(SEARCH("ABP",AL216)))</formula>
    </cfRule>
  </conditionalFormatting>
  <conditionalFormatting sqref="CT216">
    <cfRule type="containsText" dxfId="7675" priority="1687" operator="containsText" text="ABP">
      <formula>NOT(ISERROR(SEARCH("ABP",CT216)))</formula>
    </cfRule>
  </conditionalFormatting>
  <conditionalFormatting sqref="AL215:CT215">
    <cfRule type="containsText" dxfId="7674" priority="1683" operator="containsText" text="Score">
      <formula>NOT(ISERROR(SEARCH("Score",AL215)))</formula>
    </cfRule>
    <cfRule type="cellIs" dxfId="7673" priority="1684" operator="greaterThan">
      <formula>$O$215</formula>
    </cfRule>
    <cfRule type="cellIs" dxfId="7672" priority="1685" operator="equal">
      <formula>$O$215</formula>
    </cfRule>
    <cfRule type="cellIs" dxfId="7671" priority="1686" operator="lessThan">
      <formula>$O$215</formula>
    </cfRule>
  </conditionalFormatting>
  <conditionalFormatting sqref="AN216:AP216">
    <cfRule type="cellIs" dxfId="7670" priority="1626" operator="greaterThan">
      <formula>0.05</formula>
    </cfRule>
  </conditionalFormatting>
  <conditionalFormatting sqref="AN216:AP216">
    <cfRule type="containsText" dxfId="7669" priority="1625" operator="containsText" text="ABP">
      <formula>NOT(ISERROR(SEARCH("ABP",AN216)))</formula>
    </cfRule>
  </conditionalFormatting>
  <conditionalFormatting sqref="AM216">
    <cfRule type="cellIs" dxfId="7668" priority="1620" operator="greaterThan">
      <formula>0.05</formula>
    </cfRule>
  </conditionalFormatting>
  <conditionalFormatting sqref="AM216">
    <cfRule type="containsText" dxfId="7667" priority="1619" operator="containsText" text="ABP">
      <formula>NOT(ISERROR(SEARCH("ABP",AM216)))</formula>
    </cfRule>
  </conditionalFormatting>
  <conditionalFormatting sqref="AQ216:AR216 AU216">
    <cfRule type="cellIs" dxfId="7666" priority="1614" operator="greaterThan">
      <formula>0.05</formula>
    </cfRule>
  </conditionalFormatting>
  <conditionalFormatting sqref="AQ216:AR216 AU216">
    <cfRule type="containsText" dxfId="7665" priority="1613" operator="containsText" text="ABP">
      <formula>NOT(ISERROR(SEARCH("ABP",AQ216)))</formula>
    </cfRule>
  </conditionalFormatting>
  <conditionalFormatting sqref="AS216:AT216">
    <cfRule type="cellIs" dxfId="7664" priority="1602" operator="greaterThan">
      <formula>0.05</formula>
    </cfRule>
  </conditionalFormatting>
  <conditionalFormatting sqref="AS216:AT216">
    <cfRule type="containsText" dxfId="7663" priority="1601" operator="containsText" text="ABP">
      <formula>NOT(ISERROR(SEARCH("ABP",AS216)))</formula>
    </cfRule>
  </conditionalFormatting>
  <conditionalFormatting sqref="AW216 CS216">
    <cfRule type="cellIs" dxfId="7662" priority="1596" operator="greaterThan">
      <formula>0.05</formula>
    </cfRule>
  </conditionalFormatting>
  <conditionalFormatting sqref="AW216 CS216">
    <cfRule type="containsText" dxfId="7661" priority="1595" operator="containsText" text="ABP">
      <formula>NOT(ISERROR(SEARCH("ABP",AW216)))</formula>
    </cfRule>
  </conditionalFormatting>
  <conditionalFormatting sqref="AX216:AZ216">
    <cfRule type="cellIs" dxfId="7660" priority="1590" operator="greaterThan">
      <formula>0.05</formula>
    </cfRule>
  </conditionalFormatting>
  <conditionalFormatting sqref="AX216:AZ216">
    <cfRule type="containsText" dxfId="7659" priority="1589" operator="containsText" text="ABP">
      <formula>NOT(ISERROR(SEARCH("ABP",AX216)))</formula>
    </cfRule>
  </conditionalFormatting>
  <conditionalFormatting sqref="BA216:BD216 BP216">
    <cfRule type="cellIs" dxfId="7658" priority="1584" operator="greaterThan">
      <formula>0.05</formula>
    </cfRule>
  </conditionalFormatting>
  <conditionalFormatting sqref="BA216:BD216 BP216">
    <cfRule type="containsText" dxfId="7657" priority="1583" operator="containsText" text="ABP">
      <formula>NOT(ISERROR(SEARCH("ABP",BA216)))</formula>
    </cfRule>
  </conditionalFormatting>
  <conditionalFormatting sqref="BH216">
    <cfRule type="cellIs" dxfId="7656" priority="1578" operator="greaterThan">
      <formula>0.05</formula>
    </cfRule>
  </conditionalFormatting>
  <conditionalFormatting sqref="BH216">
    <cfRule type="containsText" dxfId="7655" priority="1577" operator="containsText" text="ABP">
      <formula>NOT(ISERROR(SEARCH("ABP",BH216)))</formula>
    </cfRule>
  </conditionalFormatting>
  <conditionalFormatting sqref="BG216">
    <cfRule type="cellIs" dxfId="7654" priority="1576" operator="greaterThan">
      <formula>0.05</formula>
    </cfRule>
  </conditionalFormatting>
  <conditionalFormatting sqref="BG216">
    <cfRule type="containsText" dxfId="7653" priority="1575" operator="containsText" text="ABP">
      <formula>NOT(ISERROR(SEARCH("ABP",BG216)))</formula>
    </cfRule>
  </conditionalFormatting>
  <conditionalFormatting sqref="BE216:BF216">
    <cfRule type="cellIs" dxfId="7652" priority="1570" operator="greaterThan">
      <formula>0.05</formula>
    </cfRule>
  </conditionalFormatting>
  <conditionalFormatting sqref="BE216:BF216">
    <cfRule type="containsText" dxfId="7651" priority="1569" operator="containsText" text="ABP">
      <formula>NOT(ISERROR(SEARCH("ABP",BE216)))</formula>
    </cfRule>
  </conditionalFormatting>
  <conditionalFormatting sqref="BI216:BM216 BO216">
    <cfRule type="cellIs" dxfId="7650" priority="1564" operator="greaterThan">
      <formula>0.05</formula>
    </cfRule>
  </conditionalFormatting>
  <conditionalFormatting sqref="BI216:BM216 BO216">
    <cfRule type="containsText" dxfId="7649" priority="1563" operator="containsText" text="ABP">
      <formula>NOT(ISERROR(SEARCH("ABP",BI216)))</formula>
    </cfRule>
  </conditionalFormatting>
  <conditionalFormatting sqref="BQ216 BT216 CD216 CG216:CR216">
    <cfRule type="cellIs" dxfId="7648" priority="1550" operator="greaterThan">
      <formula>0.05</formula>
    </cfRule>
  </conditionalFormatting>
  <conditionalFormatting sqref="BQ216 BT216 CD216 CG216:CR216">
    <cfRule type="containsText" dxfId="7647" priority="1549" operator="containsText" text="ABP">
      <formula>NOT(ISERROR(SEARCH("ABP",BQ216)))</formula>
    </cfRule>
  </conditionalFormatting>
  <conditionalFormatting sqref="BN216">
    <cfRule type="cellIs" dxfId="7646" priority="1544" operator="greaterThan">
      <formula>0.05</formula>
    </cfRule>
  </conditionalFormatting>
  <conditionalFormatting sqref="BN216">
    <cfRule type="containsText" dxfId="7645" priority="1543" operator="containsText" text="ABP">
      <formula>NOT(ISERROR(SEARCH("ABP",BN216)))</formula>
    </cfRule>
  </conditionalFormatting>
  <conditionalFormatting sqref="BV216">
    <cfRule type="cellIs" dxfId="7644" priority="1538" operator="greaterThan">
      <formula>0.05</formula>
    </cfRule>
  </conditionalFormatting>
  <conditionalFormatting sqref="BV216">
    <cfRule type="containsText" dxfId="7643" priority="1537" operator="containsText" text="ABP">
      <formula>NOT(ISERROR(SEARCH("ABP",BV216)))</formula>
    </cfRule>
  </conditionalFormatting>
  <conditionalFormatting sqref="BU216">
    <cfRule type="cellIs" dxfId="7642" priority="1532" operator="greaterThan">
      <formula>0.05</formula>
    </cfRule>
  </conditionalFormatting>
  <conditionalFormatting sqref="BU216">
    <cfRule type="containsText" dxfId="7641" priority="1531" operator="containsText" text="ABP">
      <formula>NOT(ISERROR(SEARCH("ABP",BU216)))</formula>
    </cfRule>
  </conditionalFormatting>
  <conditionalFormatting sqref="AV220 CT220">
    <cfRule type="cellIs" dxfId="7640" priority="1524" operator="greaterThan">
      <formula>0.05</formula>
    </cfRule>
  </conditionalFormatting>
  <conditionalFormatting sqref="Q218:Q221">
    <cfRule type="cellIs" dxfId="7639" priority="1523" operator="between">
      <formula>1</formula>
      <formula>700</formula>
    </cfRule>
  </conditionalFormatting>
  <conditionalFormatting sqref="R218:R221">
    <cfRule type="cellIs" dxfId="7638" priority="1522" operator="between">
      <formula>0.05</formula>
      <formula>100</formula>
    </cfRule>
  </conditionalFormatting>
  <conditionalFormatting sqref="AV220">
    <cfRule type="containsText" dxfId="7637" priority="1521" operator="containsText" text="ABP">
      <formula>NOT(ISERROR(SEARCH("ABP",AV220)))</formula>
    </cfRule>
  </conditionalFormatting>
  <conditionalFormatting sqref="K219:P219">
    <cfRule type="cellIs" dxfId="7636" priority="1520" operator="between">
      <formula>1</formula>
      <formula>700</formula>
    </cfRule>
  </conditionalFormatting>
  <conditionalFormatting sqref="AF220:AJ220">
    <cfRule type="cellIs" dxfId="7635" priority="1519" operator="greaterThan">
      <formula>0.05</formula>
    </cfRule>
  </conditionalFormatting>
  <conditionalFormatting sqref="U219">
    <cfRule type="cellIs" dxfId="7634" priority="1518" operator="between">
      <formula>0.05</formula>
      <formula>700</formula>
    </cfRule>
  </conditionalFormatting>
  <conditionalFormatting sqref="U220">
    <cfRule type="cellIs" dxfId="7633" priority="1517" operator="equal">
      <formula>1</formula>
    </cfRule>
  </conditionalFormatting>
  <conditionalFormatting sqref="T219:T220 T221:U221 V219:V221 T218:V218">
    <cfRule type="cellIs" dxfId="7632" priority="1516" operator="equal">
      <formula>1</formula>
    </cfRule>
  </conditionalFormatting>
  <conditionalFormatting sqref="I220">
    <cfRule type="cellIs" dxfId="7631" priority="1515" operator="between">
      <formula>0.05</formula>
      <formula>100</formula>
    </cfRule>
  </conditionalFormatting>
  <conditionalFormatting sqref="K220:O220">
    <cfRule type="cellIs" dxfId="7630" priority="1514" operator="between">
      <formula>0.05</formula>
      <formula>100</formula>
    </cfRule>
  </conditionalFormatting>
  <conditionalFormatting sqref="AF220">
    <cfRule type="containsText" dxfId="7629" priority="1513" operator="containsText" text="ABP">
      <formula>NOT(ISERROR(SEARCH("ABP",AF220)))</formula>
    </cfRule>
  </conditionalFormatting>
  <conditionalFormatting sqref="AG220:AI220">
    <cfRule type="containsText" dxfId="7628" priority="1512" operator="containsText" text="ABP">
      <formula>NOT(ISERROR(SEARCH("ABP",AG220)))</formula>
    </cfRule>
  </conditionalFormatting>
  <conditionalFormatting sqref="AJ220">
    <cfRule type="containsText" dxfId="7627" priority="1511" operator="containsText" text="ABP">
      <formula>NOT(ISERROR(SEARCH("ABP",AJ220)))</formula>
    </cfRule>
  </conditionalFormatting>
  <conditionalFormatting sqref="AL220">
    <cfRule type="containsText" dxfId="7626" priority="1510" operator="containsText" text="ABP">
      <formula>NOT(ISERROR(SEARCH("ABP",AL220)))</formula>
    </cfRule>
  </conditionalFormatting>
  <conditionalFormatting sqref="CT220">
    <cfRule type="containsText" dxfId="7625" priority="1509" operator="containsText" text="ABP">
      <formula>NOT(ISERROR(SEARCH("ABP",CT220)))</formula>
    </cfRule>
  </conditionalFormatting>
  <conditionalFormatting sqref="AL219:CT219">
    <cfRule type="containsText" dxfId="7624" priority="1505" operator="containsText" text="Score">
      <formula>NOT(ISERROR(SEARCH("Score",AL219)))</formula>
    </cfRule>
    <cfRule type="cellIs" dxfId="7623" priority="1506" operator="greaterThan">
      <formula>$O$219</formula>
    </cfRule>
    <cfRule type="cellIs" dxfId="7622" priority="1507" operator="equal">
      <formula>$O$219</formula>
    </cfRule>
    <cfRule type="cellIs" dxfId="7621" priority="1508" operator="lessThan">
      <formula>$O$219</formula>
    </cfRule>
  </conditionalFormatting>
  <conditionalFormatting sqref="AN220:AP220">
    <cfRule type="cellIs" dxfId="7620" priority="1448" operator="greaterThan">
      <formula>0.05</formula>
    </cfRule>
  </conditionalFormatting>
  <conditionalFormatting sqref="AN220:AP220">
    <cfRule type="containsText" dxfId="7619" priority="1447" operator="containsText" text="ABP">
      <formula>NOT(ISERROR(SEARCH("ABP",AN220)))</formula>
    </cfRule>
  </conditionalFormatting>
  <conditionalFormatting sqref="AM220">
    <cfRule type="cellIs" dxfId="7618" priority="1442" operator="greaterThan">
      <formula>0.05</formula>
    </cfRule>
  </conditionalFormatting>
  <conditionalFormatting sqref="AM220">
    <cfRule type="containsText" dxfId="7617" priority="1441" operator="containsText" text="ABP">
      <formula>NOT(ISERROR(SEARCH("ABP",AM220)))</formula>
    </cfRule>
  </conditionalFormatting>
  <conditionalFormatting sqref="AQ220:AR220 AU220">
    <cfRule type="cellIs" dxfId="7616" priority="1436" operator="greaterThan">
      <formula>0.05</formula>
    </cfRule>
  </conditionalFormatting>
  <conditionalFormatting sqref="AQ220:AR220 AU220">
    <cfRule type="containsText" dxfId="7615" priority="1435" operator="containsText" text="ABP">
      <formula>NOT(ISERROR(SEARCH("ABP",AQ220)))</formula>
    </cfRule>
  </conditionalFormatting>
  <conditionalFormatting sqref="AS220:AT220">
    <cfRule type="cellIs" dxfId="7614" priority="1424" operator="greaterThan">
      <formula>0.05</formula>
    </cfRule>
  </conditionalFormatting>
  <conditionalFormatting sqref="AS220:AT220">
    <cfRule type="containsText" dxfId="7613" priority="1423" operator="containsText" text="ABP">
      <formula>NOT(ISERROR(SEARCH("ABP",AS220)))</formula>
    </cfRule>
  </conditionalFormatting>
  <conditionalFormatting sqref="AW220 CS220">
    <cfRule type="cellIs" dxfId="7612" priority="1418" operator="greaterThan">
      <formula>0.05</formula>
    </cfRule>
  </conditionalFormatting>
  <conditionalFormatting sqref="AW220 CS220">
    <cfRule type="containsText" dxfId="7611" priority="1417" operator="containsText" text="ABP">
      <formula>NOT(ISERROR(SEARCH("ABP",AW220)))</formula>
    </cfRule>
  </conditionalFormatting>
  <conditionalFormatting sqref="AX220:AZ220">
    <cfRule type="cellIs" dxfId="7610" priority="1412" operator="greaterThan">
      <formula>0.05</formula>
    </cfRule>
  </conditionalFormatting>
  <conditionalFormatting sqref="AX220:AZ220">
    <cfRule type="containsText" dxfId="7609" priority="1411" operator="containsText" text="ABP">
      <formula>NOT(ISERROR(SEARCH("ABP",AX220)))</formula>
    </cfRule>
  </conditionalFormatting>
  <conditionalFormatting sqref="BA220:BD220 BP220">
    <cfRule type="cellIs" dxfId="7608" priority="1406" operator="greaterThan">
      <formula>0.05</formula>
    </cfRule>
  </conditionalFormatting>
  <conditionalFormatting sqref="BA220:BD220 BP220">
    <cfRule type="containsText" dxfId="7607" priority="1405" operator="containsText" text="ABP">
      <formula>NOT(ISERROR(SEARCH("ABP",BA220)))</formula>
    </cfRule>
  </conditionalFormatting>
  <conditionalFormatting sqref="BH220">
    <cfRule type="cellIs" dxfId="7606" priority="1400" operator="greaterThan">
      <formula>0.05</formula>
    </cfRule>
  </conditionalFormatting>
  <conditionalFormatting sqref="BH220">
    <cfRule type="containsText" dxfId="7605" priority="1399" operator="containsText" text="ABP">
      <formula>NOT(ISERROR(SEARCH("ABP",BH220)))</formula>
    </cfRule>
  </conditionalFormatting>
  <conditionalFormatting sqref="BG220">
    <cfRule type="cellIs" dxfId="7604" priority="1398" operator="greaterThan">
      <formula>0.05</formula>
    </cfRule>
  </conditionalFormatting>
  <conditionalFormatting sqref="BG220">
    <cfRule type="containsText" dxfId="7603" priority="1397" operator="containsText" text="ABP">
      <formula>NOT(ISERROR(SEARCH("ABP",BG220)))</formula>
    </cfRule>
  </conditionalFormatting>
  <conditionalFormatting sqref="BE220:BF220">
    <cfRule type="cellIs" dxfId="7602" priority="1392" operator="greaterThan">
      <formula>0.05</formula>
    </cfRule>
  </conditionalFormatting>
  <conditionalFormatting sqref="BE220:BF220">
    <cfRule type="containsText" dxfId="7601" priority="1391" operator="containsText" text="ABP">
      <formula>NOT(ISERROR(SEARCH("ABP",BE220)))</formula>
    </cfRule>
  </conditionalFormatting>
  <conditionalFormatting sqref="BI220:BM220 BO220">
    <cfRule type="cellIs" dxfId="7600" priority="1386" operator="greaterThan">
      <formula>0.05</formula>
    </cfRule>
  </conditionalFormatting>
  <conditionalFormatting sqref="BI220:BM220 BO220">
    <cfRule type="containsText" dxfId="7599" priority="1385" operator="containsText" text="ABP">
      <formula>NOT(ISERROR(SEARCH("ABP",BI220)))</formula>
    </cfRule>
  </conditionalFormatting>
  <conditionalFormatting sqref="BQ220 BT220 CD220 CG220:CR220">
    <cfRule type="cellIs" dxfId="7598" priority="1372" operator="greaterThan">
      <formula>0.05</formula>
    </cfRule>
  </conditionalFormatting>
  <conditionalFormatting sqref="BQ220 BT220 CD220 CG220:CR220">
    <cfRule type="containsText" dxfId="7597" priority="1371" operator="containsText" text="ABP">
      <formula>NOT(ISERROR(SEARCH("ABP",BQ220)))</formula>
    </cfRule>
  </conditionalFormatting>
  <conditionalFormatting sqref="BN220">
    <cfRule type="cellIs" dxfId="7596" priority="1366" operator="greaterThan">
      <formula>0.05</formula>
    </cfRule>
  </conditionalFormatting>
  <conditionalFormatting sqref="BN220">
    <cfRule type="containsText" dxfId="7595" priority="1365" operator="containsText" text="ABP">
      <formula>NOT(ISERROR(SEARCH("ABP",BN220)))</formula>
    </cfRule>
  </conditionalFormatting>
  <conditionalFormatting sqref="BV220">
    <cfRule type="cellIs" dxfId="7594" priority="1360" operator="greaterThan">
      <formula>0.05</formula>
    </cfRule>
  </conditionalFormatting>
  <conditionalFormatting sqref="BV220">
    <cfRule type="containsText" dxfId="7593" priority="1359" operator="containsText" text="ABP">
      <formula>NOT(ISERROR(SEARCH("ABP",BV220)))</formula>
    </cfRule>
  </conditionalFormatting>
  <conditionalFormatting sqref="BU220">
    <cfRule type="cellIs" dxfId="7592" priority="1354" operator="greaterThan">
      <formula>0.05</formula>
    </cfRule>
  </conditionalFormatting>
  <conditionalFormatting sqref="BU220">
    <cfRule type="containsText" dxfId="7591" priority="1353" operator="containsText" text="ABP">
      <formula>NOT(ISERROR(SEARCH("ABP",BU220)))</formula>
    </cfRule>
  </conditionalFormatting>
  <conditionalFormatting sqref="BR135:BS135">
    <cfRule type="containsText" dxfId="7590" priority="1325" operator="containsText" text="Score">
      <formula>NOT(ISERROR(SEARCH("Score",BR135)))</formula>
    </cfRule>
    <cfRule type="cellIs" dxfId="7589" priority="1326" operator="greaterThan">
      <formula>$O$135</formula>
    </cfRule>
    <cfRule type="cellIs" dxfId="7588" priority="1327" operator="equal">
      <formula>$O$135</formula>
    </cfRule>
    <cfRule type="cellIs" dxfId="7587" priority="1328" operator="lessThan">
      <formula>$O$135</formula>
    </cfRule>
  </conditionalFormatting>
  <conditionalFormatting sqref="BR22:BS22 BR30:BS30 BR26:BS26">
    <cfRule type="cellIs" dxfId="7586" priority="1272" operator="greaterThan">
      <formula>0.05</formula>
    </cfRule>
  </conditionalFormatting>
  <conditionalFormatting sqref="BR34:BS34 BR38:BS38 BR42:BS42 BR46:BS46 BR50:BS50 BR54:BS54 BR58:BS58 BR62:BS62 BR66:BS66 BR70:BS70 BR74:BS74 BR18:BS18 BR81:BS81 BR85:BS85 BR89:BS89 BR93:BS93 BR97:BS97 BR101:BS101 BR109:BS109 BR113:BS113 BR117:BS117 BR121:BS121 BR125:BS125 BR105:BS105 BR132:BS132 BR136:BS136 BR140:BS140 BR144:BS144 BR148:BS148 BR152:BS152 BR156:BS156 BR160:BS160 BR164:BS164 BR168:BS168 BR172:BS172 BR176:BS176 BR180:BS180 BR184:BS184 BR188:BS188">
    <cfRule type="cellIs" dxfId="7585" priority="1271" operator="greaterThan">
      <formula>0.05</formula>
    </cfRule>
  </conditionalFormatting>
  <conditionalFormatting sqref="BR22:BS22 BR30:BS30 BR34:BS34 BR38:BS38 BR42:BS42 BR46:BS46 BR50:BS50 BR54:BS54 BR58:BS58 BR62:BS62 BR66:BS66 BR70:BS70 BR74:BS74 BR18:BS18 BR26:BS26 BR81:BS81 BR85:BS85 BR89:BS89 BR93:BS93 BR97:BS97 BR101:BS101 BR109:BS109 BR113:BS113 BR117:BS117 BR121:BS121 BR125:BS125 BR105:BS105 BR132:BS132 BR136:BS136 BR140:BS140 BR144:BS144 BR148:BS148 BR152:BS152 BR156:BS156 BR160:BS160 BR164:BS164 BR168:BS168 BR172:BS172 BR176:BS176 BR180:BS180 BR184:BS184 BR188:BS188">
    <cfRule type="containsText" dxfId="7584" priority="1270" operator="containsText" text="ABP">
      <formula>NOT(ISERROR(SEARCH("ABP",BR18)))</formula>
    </cfRule>
  </conditionalFormatting>
  <conditionalFormatting sqref="BR18:BS18">
    <cfRule type="cellIs" dxfId="7583" priority="1269" operator="between">
      <formula>0.5</formula>
      <formula>100</formula>
    </cfRule>
  </conditionalFormatting>
  <conditionalFormatting sqref="BR196:BS196">
    <cfRule type="cellIs" dxfId="7582" priority="1176" operator="greaterThan">
      <formula>0.05</formula>
    </cfRule>
  </conditionalFormatting>
  <conditionalFormatting sqref="BR196:BS196">
    <cfRule type="containsText" dxfId="7581" priority="1175" operator="containsText" text="ABP">
      <formula>NOT(ISERROR(SEARCH("ABP",BR196)))</formula>
    </cfRule>
  </conditionalFormatting>
  <conditionalFormatting sqref="BR192:BS192">
    <cfRule type="cellIs" dxfId="7580" priority="1170" operator="greaterThan">
      <formula>0.05</formula>
    </cfRule>
  </conditionalFormatting>
  <conditionalFormatting sqref="BR192:BS192">
    <cfRule type="containsText" dxfId="7579" priority="1169" operator="containsText" text="ABP">
      <formula>NOT(ISERROR(SEARCH("ABP",BR192)))</formula>
    </cfRule>
  </conditionalFormatting>
  <conditionalFormatting sqref="BR200:BS200">
    <cfRule type="cellIs" dxfId="7578" priority="1164" operator="greaterThan">
      <formula>0.05</formula>
    </cfRule>
  </conditionalFormatting>
  <conditionalFormatting sqref="BR200:BS200">
    <cfRule type="containsText" dxfId="7577" priority="1163" operator="containsText" text="ABP">
      <formula>NOT(ISERROR(SEARCH("ABP",BR200)))</formula>
    </cfRule>
  </conditionalFormatting>
  <conditionalFormatting sqref="BR204:BS204">
    <cfRule type="cellIs" dxfId="7576" priority="1158" operator="greaterThan">
      <formula>0.05</formula>
    </cfRule>
  </conditionalFormatting>
  <conditionalFormatting sqref="BR204:BS204">
    <cfRule type="containsText" dxfId="7575" priority="1157" operator="containsText" text="ABP">
      <formula>NOT(ISERROR(SEARCH("ABP",BR204)))</formula>
    </cfRule>
  </conditionalFormatting>
  <conditionalFormatting sqref="BR240:BS240">
    <cfRule type="cellIs" dxfId="7574" priority="1152" operator="greaterThan">
      <formula>0.05</formula>
    </cfRule>
  </conditionalFormatting>
  <conditionalFormatting sqref="BR240:BS240">
    <cfRule type="containsText" dxfId="7573" priority="1151" operator="containsText" text="ABP">
      <formula>NOT(ISERROR(SEARCH("ABP",BR240)))</formula>
    </cfRule>
  </conditionalFormatting>
  <conditionalFormatting sqref="BR208:BS208">
    <cfRule type="cellIs" dxfId="7572" priority="1146" operator="greaterThan">
      <formula>0.05</formula>
    </cfRule>
  </conditionalFormatting>
  <conditionalFormatting sqref="BR208:BS208">
    <cfRule type="containsText" dxfId="7571" priority="1145" operator="containsText" text="ABP">
      <formula>NOT(ISERROR(SEARCH("ABP",BR208)))</formula>
    </cfRule>
  </conditionalFormatting>
  <conditionalFormatting sqref="BR212:BS212">
    <cfRule type="cellIs" dxfId="7570" priority="1140" operator="greaterThan">
      <formula>0.05</formula>
    </cfRule>
  </conditionalFormatting>
  <conditionalFormatting sqref="BR212:BS212">
    <cfRule type="containsText" dxfId="7569" priority="1139" operator="containsText" text="ABP">
      <formula>NOT(ISERROR(SEARCH("ABP",BR212)))</formula>
    </cfRule>
  </conditionalFormatting>
  <conditionalFormatting sqref="BR216:BS216">
    <cfRule type="cellIs" dxfId="7568" priority="1134" operator="greaterThan">
      <formula>0.05</formula>
    </cfRule>
  </conditionalFormatting>
  <conditionalFormatting sqref="BR216:BS216">
    <cfRule type="containsText" dxfId="7567" priority="1133" operator="containsText" text="ABP">
      <formula>NOT(ISERROR(SEARCH("ABP",BR216)))</formula>
    </cfRule>
  </conditionalFormatting>
  <conditionalFormatting sqref="BR220:BS220">
    <cfRule type="cellIs" dxfId="7566" priority="1128" operator="greaterThan">
      <formula>0.05</formula>
    </cfRule>
  </conditionalFormatting>
  <conditionalFormatting sqref="BR220:BS220">
    <cfRule type="containsText" dxfId="7565" priority="1127" operator="containsText" text="ABP">
      <formula>NOT(ISERROR(SEARCH("ABP",BR220)))</formula>
    </cfRule>
  </conditionalFormatting>
  <conditionalFormatting sqref="BW135:BY135">
    <cfRule type="containsText" dxfId="7564" priority="1079" operator="containsText" text="Score">
      <formula>NOT(ISERROR(SEARCH("Score",BW135)))</formula>
    </cfRule>
    <cfRule type="cellIs" dxfId="7563" priority="1080" operator="greaterThan">
      <formula>$O$135</formula>
    </cfRule>
    <cfRule type="cellIs" dxfId="7562" priority="1081" operator="equal">
      <formula>$O$135</formula>
    </cfRule>
    <cfRule type="cellIs" dxfId="7561" priority="1082" operator="lessThan">
      <formula>$O$135</formula>
    </cfRule>
  </conditionalFormatting>
  <conditionalFormatting sqref="BW26:BY26 BW30:BY30 BW22:BY22">
    <cfRule type="cellIs" dxfId="7560" priority="1022" operator="greaterThan">
      <formula>0.05</formula>
    </cfRule>
  </conditionalFormatting>
  <conditionalFormatting sqref="BW188:BY188 BW184:BY184 BW180:BY180 BW176:BY176 BW172:BY172 BW168:BY168 BW164:BY164 BW160:BY160 BW156:BY156 BW152:BY152 BW148:BY148 BW144:BY144 BW140:BY140 BW136:BY136 BW132:BY132 BW105:BY105 BW125:BY125 BW121:BY121 BW117:BY117 BW113:BY113 BW109:BY109 BW101:BY101 BW97:BY97 BW93:BY93 BW89:BY89 BW85:BY85 BW81:BY81 BW18:BY18 BW74:BY74 BW70:BY70 BW66:BY66 BW62:BY62 BW58:BY58 BW54:BY54 BW50:BY50 BW46:BY46 BW42:BY42 BW38:BY38 BW34:BY34">
    <cfRule type="cellIs" dxfId="7559" priority="1021" operator="greaterThan">
      <formula>0.05</formula>
    </cfRule>
  </conditionalFormatting>
  <conditionalFormatting sqref="BW188:BY188 BW184:BY184 BW180:BY180 BW176:BY176 BW172:BY172 BW168:BY168 BW164:BY164 BW160:BY160 BW156:BY156 BW152:BY152 BW148:BY148 BW144:BY144 BW140:BY140 BW136:BY136 BW132:BY132 BW105:BY105 BW125:BY125 BW121:BY121 BW117:BY117 BW113:BY113 BW109:BY109 BW101:BY101 BW97:BY97 BW93:BY93 BW89:BY89 BW85:BY85 BW81:BY81 BW26:BY26 BW18:BY18 BW74:BY74 BW70:BY70 BW66:BY66 BW62:BY62 BW58:BY58 BW54:BY54 BW50:BY50 BW46:BY46 BW42:BY42 BW38:BY38 BW34:BY34 BW30:BY30 BW22:BY22">
    <cfRule type="containsText" dxfId="7558" priority="1020" operator="containsText" text="ABP">
      <formula>NOT(ISERROR(SEARCH("ABP",BW18)))</formula>
    </cfRule>
  </conditionalFormatting>
  <conditionalFormatting sqref="BW18:BY18">
    <cfRule type="cellIs" dxfId="7557" priority="1019" operator="between">
      <formula>0.5</formula>
      <formula>100</formula>
    </cfRule>
  </conditionalFormatting>
  <conditionalFormatting sqref="BW196:BY196">
    <cfRule type="cellIs" dxfId="7556" priority="954" operator="greaterThan">
      <formula>0.05</formula>
    </cfRule>
  </conditionalFormatting>
  <conditionalFormatting sqref="BW196:BY196">
    <cfRule type="containsText" dxfId="7555" priority="953" operator="containsText" text="ABP">
      <formula>NOT(ISERROR(SEARCH("ABP",BW196)))</formula>
    </cfRule>
  </conditionalFormatting>
  <conditionalFormatting sqref="BW192:BY192">
    <cfRule type="cellIs" dxfId="7554" priority="952" operator="greaterThan">
      <formula>0.05</formula>
    </cfRule>
  </conditionalFormatting>
  <conditionalFormatting sqref="BW192:BY192">
    <cfRule type="containsText" dxfId="7553" priority="951" operator="containsText" text="ABP">
      <formula>NOT(ISERROR(SEARCH("ABP",BW192)))</formula>
    </cfRule>
  </conditionalFormatting>
  <conditionalFormatting sqref="BW200:BY200">
    <cfRule type="cellIs" dxfId="7552" priority="950" operator="greaterThan">
      <formula>0.05</formula>
    </cfRule>
  </conditionalFormatting>
  <conditionalFormatting sqref="BW200:BY200">
    <cfRule type="containsText" dxfId="7551" priority="949" operator="containsText" text="ABP">
      <formula>NOT(ISERROR(SEARCH("ABP",BW200)))</formula>
    </cfRule>
  </conditionalFormatting>
  <conditionalFormatting sqref="BW204:BY204">
    <cfRule type="cellIs" dxfId="7550" priority="948" operator="greaterThan">
      <formula>0.05</formula>
    </cfRule>
  </conditionalFormatting>
  <conditionalFormatting sqref="BW204:BY204">
    <cfRule type="containsText" dxfId="7549" priority="947" operator="containsText" text="ABP">
      <formula>NOT(ISERROR(SEARCH("ABP",BW204)))</formula>
    </cfRule>
  </conditionalFormatting>
  <conditionalFormatting sqref="BW240:BY240">
    <cfRule type="cellIs" dxfId="7548" priority="946" operator="greaterThan">
      <formula>0.05</formula>
    </cfRule>
  </conditionalFormatting>
  <conditionalFormatting sqref="BW240:BY240">
    <cfRule type="containsText" dxfId="7547" priority="945" operator="containsText" text="ABP">
      <formula>NOT(ISERROR(SEARCH("ABP",BW240)))</formula>
    </cfRule>
  </conditionalFormatting>
  <conditionalFormatting sqref="BW208:BY208">
    <cfRule type="cellIs" dxfId="7546" priority="940" operator="greaterThan">
      <formula>0.05</formula>
    </cfRule>
  </conditionalFormatting>
  <conditionalFormatting sqref="BW208:BY208">
    <cfRule type="containsText" dxfId="7545" priority="939" operator="containsText" text="ABP">
      <formula>NOT(ISERROR(SEARCH("ABP",BW208)))</formula>
    </cfRule>
  </conditionalFormatting>
  <conditionalFormatting sqref="BW212:BY212">
    <cfRule type="cellIs" dxfId="7544" priority="934" operator="greaterThan">
      <formula>0.05</formula>
    </cfRule>
  </conditionalFormatting>
  <conditionalFormatting sqref="BW212:BY212">
    <cfRule type="containsText" dxfId="7543" priority="933" operator="containsText" text="ABP">
      <formula>NOT(ISERROR(SEARCH("ABP",BW212)))</formula>
    </cfRule>
  </conditionalFormatting>
  <conditionalFormatting sqref="BW216:BY216">
    <cfRule type="cellIs" dxfId="7542" priority="928" operator="greaterThan">
      <formula>0.05</formula>
    </cfRule>
  </conditionalFormatting>
  <conditionalFormatting sqref="BW216:BY216">
    <cfRule type="containsText" dxfId="7541" priority="927" operator="containsText" text="ABP">
      <formula>NOT(ISERROR(SEARCH("ABP",BW216)))</formula>
    </cfRule>
  </conditionalFormatting>
  <conditionalFormatting sqref="BW220:BY220">
    <cfRule type="cellIs" dxfId="7540" priority="922" operator="greaterThan">
      <formula>0.05</formula>
    </cfRule>
  </conditionalFormatting>
  <conditionalFormatting sqref="BW220:BY220">
    <cfRule type="containsText" dxfId="7539" priority="921" operator="containsText" text="ABP">
      <formula>NOT(ISERROR(SEARCH("ABP",BW220)))</formula>
    </cfRule>
  </conditionalFormatting>
  <conditionalFormatting sqref="BZ135:CC135">
    <cfRule type="containsText" dxfId="7538" priority="893" operator="containsText" text="Score">
      <formula>NOT(ISERROR(SEARCH("Score",BZ135)))</formula>
    </cfRule>
    <cfRule type="cellIs" dxfId="7537" priority="894" operator="greaterThan">
      <formula>$O$135</formula>
    </cfRule>
    <cfRule type="cellIs" dxfId="7536" priority="895" operator="equal">
      <formula>$O$135</formula>
    </cfRule>
    <cfRule type="cellIs" dxfId="7535" priority="896" operator="lessThan">
      <formula>$O$135</formula>
    </cfRule>
  </conditionalFormatting>
  <conditionalFormatting sqref="BZ22:CC22 BZ30:CC30 BZ26:CC26">
    <cfRule type="cellIs" dxfId="7534" priority="840" operator="greaterThan">
      <formula>0.05</formula>
    </cfRule>
  </conditionalFormatting>
  <conditionalFormatting sqref="BZ34:CC34 BZ38:CC38 BZ42:CC42 BZ46:CC46 BZ50:CC50 BZ54:CC54 BZ58:CC58 BZ62:CC62 BZ66:CC66 BZ70:CC70 BZ74:CC74 BZ18:CC18 BZ81:CC81 BZ85:CC85 BZ89:CC89 BZ93:CC93 BZ97:CC97 BZ101:CC101 BZ109:CC109 BZ113:CC113 BZ117:CC117 BZ121:CC121 BZ125:CC125 BZ105:CC105 BZ132:CC132 BZ136:CC136 BZ140:CC140 BZ144:CC144 BZ148:CC148 BZ152:CC152 BZ156:CC156 BZ160:CC160 BZ164:CC164 BZ168:CC168 BZ172:CC172 BZ176:CC176 BZ180:CC180 BZ184:CC184 BZ188:CC188">
    <cfRule type="cellIs" dxfId="7533" priority="839" operator="greaterThan">
      <formula>0.05</formula>
    </cfRule>
  </conditionalFormatting>
  <conditionalFormatting sqref="BZ22:CC22 BZ30:CC30 BZ34:CC34 BZ38:CC38 BZ42:CC42 BZ46:CC46 BZ50:CC50 BZ54:CC54 BZ58:CC58 BZ62:CC62 BZ66:CC66 BZ70:CC70 BZ74:CC74 BZ18:CC18 BZ26:CC26 BZ81:CC81 BZ85:CC85 BZ89:CC89 BZ93:CC93 BZ97:CC97 BZ101:CC101 BZ109:CC109 BZ113:CC113 BZ117:CC117 BZ121:CC121 BZ125:CC125 BZ105:CC105 BZ132:CC132 BZ136:CC136 BZ140:CC140 BZ144:CC144 BZ148:CC148 BZ152:CC152 BZ156:CC156 BZ160:CC160 BZ164:CC164 BZ168:CC168 BZ172:CC172 BZ176:CC176 BZ180:CC180 BZ184:CC184 BZ188:CC188">
    <cfRule type="containsText" dxfId="7532" priority="838" operator="containsText" text="ABP">
      <formula>NOT(ISERROR(SEARCH("ABP",BZ18)))</formula>
    </cfRule>
  </conditionalFormatting>
  <conditionalFormatting sqref="BZ18:CC18">
    <cfRule type="cellIs" dxfId="7531" priority="837" operator="between">
      <formula>0.5</formula>
      <formula>100</formula>
    </cfRule>
  </conditionalFormatting>
  <conditionalFormatting sqref="BZ196:CC196">
    <cfRule type="cellIs" dxfId="7530" priority="744" operator="greaterThan">
      <formula>0.05</formula>
    </cfRule>
  </conditionalFormatting>
  <conditionalFormatting sqref="BZ196:CC196">
    <cfRule type="containsText" dxfId="7529" priority="743" operator="containsText" text="ABP">
      <formula>NOT(ISERROR(SEARCH("ABP",BZ196)))</formula>
    </cfRule>
  </conditionalFormatting>
  <conditionalFormatting sqref="BZ192:CC192">
    <cfRule type="cellIs" dxfId="7528" priority="738" operator="greaterThan">
      <formula>0.05</formula>
    </cfRule>
  </conditionalFormatting>
  <conditionalFormatting sqref="BZ192:CC192">
    <cfRule type="containsText" dxfId="7527" priority="737" operator="containsText" text="ABP">
      <formula>NOT(ISERROR(SEARCH("ABP",BZ192)))</formula>
    </cfRule>
  </conditionalFormatting>
  <conditionalFormatting sqref="BZ200:CC200">
    <cfRule type="cellIs" dxfId="7526" priority="732" operator="greaterThan">
      <formula>0.05</formula>
    </cfRule>
  </conditionalFormatting>
  <conditionalFormatting sqref="BZ200:CC200">
    <cfRule type="containsText" dxfId="7525" priority="731" operator="containsText" text="ABP">
      <formula>NOT(ISERROR(SEARCH("ABP",BZ200)))</formula>
    </cfRule>
  </conditionalFormatting>
  <conditionalFormatting sqref="BZ204:CC204">
    <cfRule type="cellIs" dxfId="7524" priority="726" operator="greaterThan">
      <formula>0.05</formula>
    </cfRule>
  </conditionalFormatting>
  <conditionalFormatting sqref="BZ204:CC204">
    <cfRule type="containsText" dxfId="7523" priority="725" operator="containsText" text="ABP">
      <formula>NOT(ISERROR(SEARCH("ABP",BZ204)))</formula>
    </cfRule>
  </conditionalFormatting>
  <conditionalFormatting sqref="BZ240:CC240">
    <cfRule type="cellIs" dxfId="7522" priority="720" operator="greaterThan">
      <formula>0.05</formula>
    </cfRule>
  </conditionalFormatting>
  <conditionalFormatting sqref="BZ240:CC240">
    <cfRule type="containsText" dxfId="7521" priority="719" operator="containsText" text="ABP">
      <formula>NOT(ISERROR(SEARCH("ABP",BZ240)))</formula>
    </cfRule>
  </conditionalFormatting>
  <conditionalFormatting sqref="BZ208:CC208">
    <cfRule type="cellIs" dxfId="7520" priority="714" operator="greaterThan">
      <formula>0.05</formula>
    </cfRule>
  </conditionalFormatting>
  <conditionalFormatting sqref="BZ208:CC208">
    <cfRule type="containsText" dxfId="7519" priority="713" operator="containsText" text="ABP">
      <formula>NOT(ISERROR(SEARCH("ABP",BZ208)))</formula>
    </cfRule>
  </conditionalFormatting>
  <conditionalFormatting sqref="BZ212:CC212">
    <cfRule type="cellIs" dxfId="7518" priority="708" operator="greaterThan">
      <formula>0.05</formula>
    </cfRule>
  </conditionalFormatting>
  <conditionalFormatting sqref="BZ212:CC212">
    <cfRule type="containsText" dxfId="7517" priority="707" operator="containsText" text="ABP">
      <formula>NOT(ISERROR(SEARCH("ABP",BZ212)))</formula>
    </cfRule>
  </conditionalFormatting>
  <conditionalFormatting sqref="BZ216:CC216">
    <cfRule type="cellIs" dxfId="7516" priority="702" operator="greaterThan">
      <formula>0.05</formula>
    </cfRule>
  </conditionalFormatting>
  <conditionalFormatting sqref="BZ216:CC216">
    <cfRule type="containsText" dxfId="7515" priority="701" operator="containsText" text="ABP">
      <formula>NOT(ISERROR(SEARCH("ABP",BZ216)))</formula>
    </cfRule>
  </conditionalFormatting>
  <conditionalFormatting sqref="BZ220:CC220">
    <cfRule type="cellIs" dxfId="7514" priority="696" operator="greaterThan">
      <formula>0.05</formula>
    </cfRule>
  </conditionalFormatting>
  <conditionalFormatting sqref="BZ220:CC220">
    <cfRule type="containsText" dxfId="7513" priority="695" operator="containsText" text="ABP">
      <formula>NOT(ISERROR(SEARCH("ABP",BZ220)))</formula>
    </cfRule>
  </conditionalFormatting>
  <conditionalFormatting sqref="CE135:CF135">
    <cfRule type="containsText" dxfId="7512" priority="591" operator="containsText" text="Score">
      <formula>NOT(ISERROR(SEARCH("Score",CE135)))</formula>
    </cfRule>
    <cfRule type="cellIs" dxfId="7511" priority="592" operator="greaterThan">
      <formula>$O$33</formula>
    </cfRule>
    <cfRule type="cellIs" dxfId="7510" priority="593" operator="equal">
      <formula>$O$33</formula>
    </cfRule>
    <cfRule type="cellIs" dxfId="7509" priority="594" operator="lessThan">
      <formula>$O$33</formula>
    </cfRule>
  </conditionalFormatting>
  <conditionalFormatting sqref="CE192:CF192">
    <cfRule type="cellIs" dxfId="7508" priority="538" operator="greaterThan">
      <formula>0.05</formula>
    </cfRule>
  </conditionalFormatting>
  <conditionalFormatting sqref="CE192:CF192">
    <cfRule type="containsText" dxfId="7507" priority="537" operator="containsText" text="ABP">
      <formula>NOT(ISERROR(SEARCH("ABP",CE192)))</formula>
    </cfRule>
  </conditionalFormatting>
  <conditionalFormatting sqref="CE196:CF196">
    <cfRule type="cellIs" dxfId="7506" priority="532" operator="greaterThan">
      <formula>0.05</formula>
    </cfRule>
  </conditionalFormatting>
  <conditionalFormatting sqref="CE196:CF196">
    <cfRule type="containsText" dxfId="7505" priority="531" operator="containsText" text="ABP">
      <formula>NOT(ISERROR(SEARCH("ABP",CE196)))</formula>
    </cfRule>
  </conditionalFormatting>
  <conditionalFormatting sqref="CE200:CF200">
    <cfRule type="cellIs" dxfId="7504" priority="526" operator="greaterThan">
      <formula>0.05</formula>
    </cfRule>
  </conditionalFormatting>
  <conditionalFormatting sqref="CE200:CF200">
    <cfRule type="containsText" dxfId="7503" priority="525" operator="containsText" text="ABP">
      <formula>NOT(ISERROR(SEARCH("ABP",CE200)))</formula>
    </cfRule>
  </conditionalFormatting>
  <conditionalFormatting sqref="CE204:CF204">
    <cfRule type="cellIs" dxfId="7502" priority="520" operator="greaterThan">
      <formula>0.05</formula>
    </cfRule>
  </conditionalFormatting>
  <conditionalFormatting sqref="CE204:CF204">
    <cfRule type="containsText" dxfId="7501" priority="519" operator="containsText" text="ABP">
      <formula>NOT(ISERROR(SEARCH("ABP",CE204)))</formula>
    </cfRule>
  </conditionalFormatting>
  <conditionalFormatting sqref="CE208:CF208">
    <cfRule type="cellIs" dxfId="7500" priority="514" operator="greaterThan">
      <formula>0.05</formula>
    </cfRule>
  </conditionalFormatting>
  <conditionalFormatting sqref="CE208:CF208">
    <cfRule type="containsText" dxfId="7499" priority="513" operator="containsText" text="ABP">
      <formula>NOT(ISERROR(SEARCH("ABP",CE208)))</formula>
    </cfRule>
  </conditionalFormatting>
  <conditionalFormatting sqref="CE212:CF212">
    <cfRule type="cellIs" dxfId="7498" priority="508" operator="greaterThan">
      <formula>0.05</formula>
    </cfRule>
  </conditionalFormatting>
  <conditionalFormatting sqref="CE212:CF212">
    <cfRule type="containsText" dxfId="7497" priority="507" operator="containsText" text="ABP">
      <formula>NOT(ISERROR(SEARCH("ABP",CE212)))</formula>
    </cfRule>
  </conditionalFormatting>
  <conditionalFormatting sqref="CE216:CF216">
    <cfRule type="cellIs" dxfId="7496" priority="502" operator="greaterThan">
      <formula>0.05</formula>
    </cfRule>
  </conditionalFormatting>
  <conditionalFormatting sqref="CE216:CF216">
    <cfRule type="containsText" dxfId="7495" priority="501" operator="containsText" text="ABP">
      <formula>NOT(ISERROR(SEARCH("ABP",CE216)))</formula>
    </cfRule>
  </conditionalFormatting>
  <conditionalFormatting sqref="CE220:CF220">
    <cfRule type="cellIs" dxfId="7494" priority="496" operator="greaterThan">
      <formula>0.05</formula>
    </cfRule>
  </conditionalFormatting>
  <conditionalFormatting sqref="CE220:CF220">
    <cfRule type="containsText" dxfId="7493" priority="495" operator="containsText" text="ABP">
      <formula>NOT(ISERROR(SEARCH("ABP",CE220)))</formula>
    </cfRule>
  </conditionalFormatting>
  <conditionalFormatting sqref="CE240:CF240">
    <cfRule type="cellIs" dxfId="7492" priority="490" operator="greaterThan">
      <formula>0.05</formula>
    </cfRule>
  </conditionalFormatting>
  <conditionalFormatting sqref="CE240:CF240">
    <cfRule type="containsText" dxfId="7491" priority="489" operator="containsText" text="ABP">
      <formula>NOT(ISERROR(SEARCH("ABP",CE240)))</formula>
    </cfRule>
  </conditionalFormatting>
  <conditionalFormatting sqref="AL236">
    <cfRule type="cellIs" dxfId="7490" priority="488" operator="greaterThan">
      <formula>0.05</formula>
    </cfRule>
  </conditionalFormatting>
  <conditionalFormatting sqref="AV236 CT236">
    <cfRule type="cellIs" dxfId="7489" priority="482" operator="greaterThan">
      <formula>0.05</formula>
    </cfRule>
  </conditionalFormatting>
  <conditionalFormatting sqref="AV236">
    <cfRule type="containsText" dxfId="7488" priority="481" operator="containsText" text="ABP">
      <formula>NOT(ISERROR(SEARCH("ABP",AV236)))</formula>
    </cfRule>
  </conditionalFormatting>
  <conditionalFormatting sqref="K235:P235">
    <cfRule type="cellIs" dxfId="7487" priority="480" operator="between">
      <formula>1</formula>
      <formula>700</formula>
    </cfRule>
  </conditionalFormatting>
  <conditionalFormatting sqref="AF236:AJ236">
    <cfRule type="cellIs" dxfId="7486" priority="479" operator="greaterThan">
      <formula>0.05</formula>
    </cfRule>
  </conditionalFormatting>
  <conditionalFormatting sqref="U235">
    <cfRule type="cellIs" dxfId="7485" priority="478" operator="between">
      <formula>0.05</formula>
      <formula>700</formula>
    </cfRule>
  </conditionalFormatting>
  <conditionalFormatting sqref="U236">
    <cfRule type="cellIs" dxfId="7484" priority="477" operator="equal">
      <formula>1</formula>
    </cfRule>
  </conditionalFormatting>
  <conditionalFormatting sqref="T235:T236 T237:U237 V235:V237 T234:V234">
    <cfRule type="cellIs" dxfId="7483" priority="476" operator="equal">
      <formula>1</formula>
    </cfRule>
  </conditionalFormatting>
  <conditionalFormatting sqref="I236">
    <cfRule type="cellIs" dxfId="7482" priority="475" operator="between">
      <formula>0.05</formula>
      <formula>100</formula>
    </cfRule>
  </conditionalFormatting>
  <conditionalFormatting sqref="K236:O236">
    <cfRule type="cellIs" dxfId="7481" priority="474" operator="between">
      <formula>0.05</formula>
      <formula>100</formula>
    </cfRule>
  </conditionalFormatting>
  <conditionalFormatting sqref="AF236">
    <cfRule type="containsText" dxfId="7480" priority="473" operator="containsText" text="ABP">
      <formula>NOT(ISERROR(SEARCH("ABP",AF236)))</formula>
    </cfRule>
  </conditionalFormatting>
  <conditionalFormatting sqref="AG236:AI236">
    <cfRule type="containsText" dxfId="7479" priority="472" operator="containsText" text="ABP">
      <formula>NOT(ISERROR(SEARCH("ABP",AG236)))</formula>
    </cfRule>
  </conditionalFormatting>
  <conditionalFormatting sqref="AJ236">
    <cfRule type="containsText" dxfId="7478" priority="471" operator="containsText" text="ABP">
      <formula>NOT(ISERROR(SEARCH("ABP",AJ236)))</formula>
    </cfRule>
  </conditionalFormatting>
  <conditionalFormatting sqref="AL236">
    <cfRule type="containsText" dxfId="7477" priority="470" operator="containsText" text="ABP">
      <formula>NOT(ISERROR(SEARCH("ABP",AL236)))</formula>
    </cfRule>
  </conditionalFormatting>
  <conditionalFormatting sqref="CT236">
    <cfRule type="containsText" dxfId="7476" priority="469" operator="containsText" text="ABP">
      <formula>NOT(ISERROR(SEARCH("ABP",CT236)))</formula>
    </cfRule>
  </conditionalFormatting>
  <conditionalFormatting sqref="AL235:CT235">
    <cfRule type="containsText" dxfId="7475" priority="465" operator="containsText" text="Score">
      <formula>NOT(ISERROR(SEARCH("Score",AL235)))</formula>
    </cfRule>
    <cfRule type="cellIs" dxfId="7474" priority="466" operator="greaterThan">
      <formula>$O$235</formula>
    </cfRule>
    <cfRule type="cellIs" dxfId="7473" priority="467" operator="equal">
      <formula>$O$235</formula>
    </cfRule>
    <cfRule type="cellIs" dxfId="7472" priority="468" operator="lessThan">
      <formula>$O$235</formula>
    </cfRule>
  </conditionalFormatting>
  <conditionalFormatting sqref="AN236:AP236">
    <cfRule type="cellIs" dxfId="7471" priority="428" operator="greaterThan">
      <formula>0.05</formula>
    </cfRule>
  </conditionalFormatting>
  <conditionalFormatting sqref="AN236:AP236">
    <cfRule type="containsText" dxfId="7470" priority="427" operator="containsText" text="ABP">
      <formula>NOT(ISERROR(SEARCH("ABP",AN236)))</formula>
    </cfRule>
  </conditionalFormatting>
  <conditionalFormatting sqref="AM236">
    <cfRule type="cellIs" dxfId="7469" priority="422" operator="greaterThan">
      <formula>0.05</formula>
    </cfRule>
  </conditionalFormatting>
  <conditionalFormatting sqref="AM236">
    <cfRule type="containsText" dxfId="7468" priority="421" operator="containsText" text="ABP">
      <formula>NOT(ISERROR(SEARCH("ABP",AM236)))</formula>
    </cfRule>
  </conditionalFormatting>
  <conditionalFormatting sqref="AQ236:AR236 AU236">
    <cfRule type="cellIs" dxfId="7467" priority="416" operator="greaterThan">
      <formula>0.05</formula>
    </cfRule>
  </conditionalFormatting>
  <conditionalFormatting sqref="AQ236:AR236 AU236">
    <cfRule type="containsText" dxfId="7466" priority="415" operator="containsText" text="ABP">
      <formula>NOT(ISERROR(SEARCH("ABP",AQ236)))</formula>
    </cfRule>
  </conditionalFormatting>
  <conditionalFormatting sqref="AS236:AT236">
    <cfRule type="cellIs" dxfId="7465" priority="404" operator="greaterThan">
      <formula>0.05</formula>
    </cfRule>
  </conditionalFormatting>
  <conditionalFormatting sqref="AS236:AT236">
    <cfRule type="containsText" dxfId="7464" priority="403" operator="containsText" text="ABP">
      <formula>NOT(ISERROR(SEARCH("ABP",AS236)))</formula>
    </cfRule>
  </conditionalFormatting>
  <conditionalFormatting sqref="AW236 CS236">
    <cfRule type="cellIs" dxfId="7463" priority="398" operator="greaterThan">
      <formula>0.05</formula>
    </cfRule>
  </conditionalFormatting>
  <conditionalFormatting sqref="AW236 CS236">
    <cfRule type="containsText" dxfId="7462" priority="397" operator="containsText" text="ABP">
      <formula>NOT(ISERROR(SEARCH("ABP",AW236)))</formula>
    </cfRule>
  </conditionalFormatting>
  <conditionalFormatting sqref="AX236:AZ236">
    <cfRule type="cellIs" dxfId="7461" priority="392" operator="greaterThan">
      <formula>0.05</formula>
    </cfRule>
  </conditionalFormatting>
  <conditionalFormatting sqref="AX236:AZ236">
    <cfRule type="containsText" dxfId="7460" priority="391" operator="containsText" text="ABP">
      <formula>NOT(ISERROR(SEARCH("ABP",AX236)))</formula>
    </cfRule>
  </conditionalFormatting>
  <conditionalFormatting sqref="BA236:BD236 BP236">
    <cfRule type="cellIs" dxfId="7459" priority="386" operator="greaterThan">
      <formula>0.05</formula>
    </cfRule>
  </conditionalFormatting>
  <conditionalFormatting sqref="BA236:BD236 BP236">
    <cfRule type="containsText" dxfId="7458" priority="385" operator="containsText" text="ABP">
      <formula>NOT(ISERROR(SEARCH("ABP",BA236)))</formula>
    </cfRule>
  </conditionalFormatting>
  <conditionalFormatting sqref="BH236">
    <cfRule type="cellIs" dxfId="7457" priority="380" operator="greaterThan">
      <formula>0.05</formula>
    </cfRule>
  </conditionalFormatting>
  <conditionalFormatting sqref="BH236">
    <cfRule type="containsText" dxfId="7456" priority="379" operator="containsText" text="ABP">
      <formula>NOT(ISERROR(SEARCH("ABP",BH236)))</formula>
    </cfRule>
  </conditionalFormatting>
  <conditionalFormatting sqref="BG236">
    <cfRule type="cellIs" dxfId="7455" priority="378" operator="greaterThan">
      <formula>0.05</formula>
    </cfRule>
  </conditionalFormatting>
  <conditionalFormatting sqref="BG236">
    <cfRule type="containsText" dxfId="7454" priority="377" operator="containsText" text="ABP">
      <formula>NOT(ISERROR(SEARCH("ABP",BG236)))</formula>
    </cfRule>
  </conditionalFormatting>
  <conditionalFormatting sqref="BE236:BF236">
    <cfRule type="cellIs" dxfId="7453" priority="372" operator="greaterThan">
      <formula>0.05</formula>
    </cfRule>
  </conditionalFormatting>
  <conditionalFormatting sqref="BE236:BF236">
    <cfRule type="containsText" dxfId="7452" priority="371" operator="containsText" text="ABP">
      <formula>NOT(ISERROR(SEARCH("ABP",BE236)))</formula>
    </cfRule>
  </conditionalFormatting>
  <conditionalFormatting sqref="BI236:BM236 BO236">
    <cfRule type="cellIs" dxfId="7451" priority="366" operator="greaterThan">
      <formula>0.05</formula>
    </cfRule>
  </conditionalFormatting>
  <conditionalFormatting sqref="BI236:BM236 BO236">
    <cfRule type="containsText" dxfId="7450" priority="365" operator="containsText" text="ABP">
      <formula>NOT(ISERROR(SEARCH("ABP",BI236)))</formula>
    </cfRule>
  </conditionalFormatting>
  <conditionalFormatting sqref="BQ236 BT236 CD236 CG236:CR236">
    <cfRule type="cellIs" dxfId="7449" priority="352" operator="greaterThan">
      <formula>0.05</formula>
    </cfRule>
  </conditionalFormatting>
  <conditionalFormatting sqref="BQ236 BT236 CD236 CG236:CR236">
    <cfRule type="containsText" dxfId="7448" priority="351" operator="containsText" text="ABP">
      <formula>NOT(ISERROR(SEARCH("ABP",BQ236)))</formula>
    </cfRule>
  </conditionalFormatting>
  <conditionalFormatting sqref="BN236">
    <cfRule type="cellIs" dxfId="7447" priority="346" operator="greaterThan">
      <formula>0.05</formula>
    </cfRule>
  </conditionalFormatting>
  <conditionalFormatting sqref="BN236">
    <cfRule type="containsText" dxfId="7446" priority="345" operator="containsText" text="ABP">
      <formula>NOT(ISERROR(SEARCH("ABP",BN236)))</formula>
    </cfRule>
  </conditionalFormatting>
  <conditionalFormatting sqref="BV236">
    <cfRule type="cellIs" dxfId="7445" priority="340" operator="greaterThan">
      <formula>0.05</formula>
    </cfRule>
  </conditionalFormatting>
  <conditionalFormatting sqref="BV236">
    <cfRule type="containsText" dxfId="7444" priority="339" operator="containsText" text="ABP">
      <formula>NOT(ISERROR(SEARCH("ABP",BV236)))</formula>
    </cfRule>
  </conditionalFormatting>
  <conditionalFormatting sqref="BU236">
    <cfRule type="cellIs" dxfId="7443" priority="334" operator="greaterThan">
      <formula>0.05</formula>
    </cfRule>
  </conditionalFormatting>
  <conditionalFormatting sqref="BU236">
    <cfRule type="containsText" dxfId="7442" priority="333" operator="containsText" text="ABP">
      <formula>NOT(ISERROR(SEARCH("ABP",BU236)))</formula>
    </cfRule>
  </conditionalFormatting>
  <conditionalFormatting sqref="BR236:BS236">
    <cfRule type="cellIs" dxfId="7441" priority="328" operator="greaterThan">
      <formula>0.05</formula>
    </cfRule>
  </conditionalFormatting>
  <conditionalFormatting sqref="BR236:BS236">
    <cfRule type="containsText" dxfId="7440" priority="327" operator="containsText" text="ABP">
      <formula>NOT(ISERROR(SEARCH("ABP",BR236)))</formula>
    </cfRule>
  </conditionalFormatting>
  <conditionalFormatting sqref="BW236:BY236">
    <cfRule type="cellIs" dxfId="7439" priority="322" operator="greaterThan">
      <formula>0.05</formula>
    </cfRule>
  </conditionalFormatting>
  <conditionalFormatting sqref="BW236:BY236">
    <cfRule type="containsText" dxfId="7438" priority="321" operator="containsText" text="ABP">
      <formula>NOT(ISERROR(SEARCH("ABP",BW236)))</formula>
    </cfRule>
  </conditionalFormatting>
  <conditionalFormatting sqref="BZ236:CC236">
    <cfRule type="cellIs" dxfId="7437" priority="316" operator="greaterThan">
      <formula>0.05</formula>
    </cfRule>
  </conditionalFormatting>
  <conditionalFormatting sqref="BZ236:CC236">
    <cfRule type="containsText" dxfId="7436" priority="315" operator="containsText" text="ABP">
      <formula>NOT(ISERROR(SEARCH("ABP",BZ236)))</formula>
    </cfRule>
  </conditionalFormatting>
  <conditionalFormatting sqref="CE236:CF236">
    <cfRule type="cellIs" dxfId="7435" priority="310" operator="greaterThan">
      <formula>0.05</formula>
    </cfRule>
  </conditionalFormatting>
  <conditionalFormatting sqref="CE236:CF236">
    <cfRule type="containsText" dxfId="7434" priority="309" operator="containsText" text="ABP">
      <formula>NOT(ISERROR(SEARCH("ABP",CE236)))</formula>
    </cfRule>
  </conditionalFormatting>
  <conditionalFormatting sqref="AL224">
    <cfRule type="cellIs" dxfId="7433" priority="308" operator="greaterThan">
      <formula>0.05</formula>
    </cfRule>
  </conditionalFormatting>
  <conditionalFormatting sqref="AV224 CT224">
    <cfRule type="cellIs" dxfId="7432" priority="302" operator="greaterThan">
      <formula>0.05</formula>
    </cfRule>
  </conditionalFormatting>
  <conditionalFormatting sqref="AV224">
    <cfRule type="containsText" dxfId="7431" priority="301" operator="containsText" text="ABP">
      <formula>NOT(ISERROR(SEARCH("ABP",AV224)))</formula>
    </cfRule>
  </conditionalFormatting>
  <conditionalFormatting sqref="K223:P223">
    <cfRule type="cellIs" dxfId="7430" priority="300" operator="between">
      <formula>1</formula>
      <formula>700</formula>
    </cfRule>
  </conditionalFormatting>
  <conditionalFormatting sqref="AF224:AJ224">
    <cfRule type="cellIs" dxfId="7429" priority="299" operator="greaterThan">
      <formula>0.05</formula>
    </cfRule>
  </conditionalFormatting>
  <conditionalFormatting sqref="U223">
    <cfRule type="cellIs" dxfId="7428" priority="298" operator="between">
      <formula>0.05</formula>
      <formula>700</formula>
    </cfRule>
  </conditionalFormatting>
  <conditionalFormatting sqref="U224">
    <cfRule type="cellIs" dxfId="7427" priority="297" operator="equal">
      <formula>1</formula>
    </cfRule>
  </conditionalFormatting>
  <conditionalFormatting sqref="T223:T224 T225:U225 V223:V225 T222:V222">
    <cfRule type="cellIs" dxfId="7426" priority="296" operator="equal">
      <formula>1</formula>
    </cfRule>
  </conditionalFormatting>
  <conditionalFormatting sqref="I224">
    <cfRule type="cellIs" dxfId="7425" priority="295" operator="between">
      <formula>0.05</formula>
      <formula>100</formula>
    </cfRule>
  </conditionalFormatting>
  <conditionalFormatting sqref="K224:O224">
    <cfRule type="cellIs" dxfId="7424" priority="294" operator="between">
      <formula>0.05</formula>
      <formula>100</formula>
    </cfRule>
  </conditionalFormatting>
  <conditionalFormatting sqref="AF224">
    <cfRule type="containsText" dxfId="7423" priority="293" operator="containsText" text="ABP">
      <formula>NOT(ISERROR(SEARCH("ABP",AF224)))</formula>
    </cfRule>
  </conditionalFormatting>
  <conditionalFormatting sqref="AG224:AI224">
    <cfRule type="containsText" dxfId="7422" priority="292" operator="containsText" text="ABP">
      <formula>NOT(ISERROR(SEARCH("ABP",AG224)))</formula>
    </cfRule>
  </conditionalFormatting>
  <conditionalFormatting sqref="AJ224">
    <cfRule type="containsText" dxfId="7421" priority="291" operator="containsText" text="ABP">
      <formula>NOT(ISERROR(SEARCH("ABP",AJ224)))</formula>
    </cfRule>
  </conditionalFormatting>
  <conditionalFormatting sqref="AL224">
    <cfRule type="containsText" dxfId="7420" priority="290" operator="containsText" text="ABP">
      <formula>NOT(ISERROR(SEARCH("ABP",AL224)))</formula>
    </cfRule>
  </conditionalFormatting>
  <conditionalFormatting sqref="CT224">
    <cfRule type="containsText" dxfId="7419" priority="289" operator="containsText" text="ABP">
      <formula>NOT(ISERROR(SEARCH("ABP",CT224)))</formula>
    </cfRule>
  </conditionalFormatting>
  <conditionalFormatting sqref="AL223:CT223">
    <cfRule type="containsText" dxfId="7418" priority="285" operator="containsText" text="Score">
      <formula>NOT(ISERROR(SEARCH("Score",AL223)))</formula>
    </cfRule>
    <cfRule type="cellIs" dxfId="7417" priority="286" operator="greaterThan">
      <formula>$O$223</formula>
    </cfRule>
    <cfRule type="cellIs" dxfId="7416" priority="287" operator="equal">
      <formula>$O$223</formula>
    </cfRule>
    <cfRule type="cellIs" dxfId="7415" priority="288" operator="lessThan">
      <formula>$O$223</formula>
    </cfRule>
  </conditionalFormatting>
  <conditionalFormatting sqref="AN224:AP224">
    <cfRule type="cellIs" dxfId="7414" priority="248" operator="greaterThan">
      <formula>0.05</formula>
    </cfRule>
  </conditionalFormatting>
  <conditionalFormatting sqref="AN224:AP224">
    <cfRule type="containsText" dxfId="7413" priority="247" operator="containsText" text="ABP">
      <formula>NOT(ISERROR(SEARCH("ABP",AN224)))</formula>
    </cfRule>
  </conditionalFormatting>
  <conditionalFormatting sqref="AM224">
    <cfRule type="cellIs" dxfId="7412" priority="242" operator="greaterThan">
      <formula>0.05</formula>
    </cfRule>
  </conditionalFormatting>
  <conditionalFormatting sqref="AM224">
    <cfRule type="containsText" dxfId="7411" priority="241" operator="containsText" text="ABP">
      <formula>NOT(ISERROR(SEARCH("ABP",AM224)))</formula>
    </cfRule>
  </conditionalFormatting>
  <conditionalFormatting sqref="AQ224:AR224 AU224">
    <cfRule type="cellIs" dxfId="7410" priority="236" operator="greaterThan">
      <formula>0.05</formula>
    </cfRule>
  </conditionalFormatting>
  <conditionalFormatting sqref="AQ224:AR224 AU224">
    <cfRule type="containsText" dxfId="7409" priority="235" operator="containsText" text="ABP">
      <formula>NOT(ISERROR(SEARCH("ABP",AQ224)))</formula>
    </cfRule>
  </conditionalFormatting>
  <conditionalFormatting sqref="AS224:AT224">
    <cfRule type="cellIs" dxfId="7408" priority="224" operator="greaterThan">
      <formula>0.05</formula>
    </cfRule>
  </conditionalFormatting>
  <conditionalFormatting sqref="AS224:AT224">
    <cfRule type="containsText" dxfId="7407" priority="223" operator="containsText" text="ABP">
      <formula>NOT(ISERROR(SEARCH("ABP",AS224)))</formula>
    </cfRule>
  </conditionalFormatting>
  <conditionalFormatting sqref="AW224 CS224">
    <cfRule type="cellIs" dxfId="7406" priority="218" operator="greaterThan">
      <formula>0.05</formula>
    </cfRule>
  </conditionalFormatting>
  <conditionalFormatting sqref="AW224 CS224">
    <cfRule type="containsText" dxfId="7405" priority="217" operator="containsText" text="ABP">
      <formula>NOT(ISERROR(SEARCH("ABP",AW224)))</formula>
    </cfRule>
  </conditionalFormatting>
  <conditionalFormatting sqref="AX224:AZ224">
    <cfRule type="cellIs" dxfId="7404" priority="212" operator="greaterThan">
      <formula>0.05</formula>
    </cfRule>
  </conditionalFormatting>
  <conditionalFormatting sqref="AX224:AZ224">
    <cfRule type="containsText" dxfId="7403" priority="211" operator="containsText" text="ABP">
      <formula>NOT(ISERROR(SEARCH("ABP",AX224)))</formula>
    </cfRule>
  </conditionalFormatting>
  <conditionalFormatting sqref="BA224:BD224 BP224">
    <cfRule type="cellIs" dxfId="7402" priority="206" operator="greaterThan">
      <formula>0.05</formula>
    </cfRule>
  </conditionalFormatting>
  <conditionalFormatting sqref="BA224:BD224 BP224">
    <cfRule type="containsText" dxfId="7401" priority="205" operator="containsText" text="ABP">
      <formula>NOT(ISERROR(SEARCH("ABP",BA224)))</formula>
    </cfRule>
  </conditionalFormatting>
  <conditionalFormatting sqref="BH224">
    <cfRule type="cellIs" dxfId="7400" priority="200" operator="greaterThan">
      <formula>0.05</formula>
    </cfRule>
  </conditionalFormatting>
  <conditionalFormatting sqref="BH224">
    <cfRule type="containsText" dxfId="7399" priority="199" operator="containsText" text="ABP">
      <formula>NOT(ISERROR(SEARCH("ABP",BH224)))</formula>
    </cfRule>
  </conditionalFormatting>
  <conditionalFormatting sqref="BG224">
    <cfRule type="cellIs" dxfId="7398" priority="198" operator="greaterThan">
      <formula>0.05</formula>
    </cfRule>
  </conditionalFormatting>
  <conditionalFormatting sqref="BG224">
    <cfRule type="containsText" dxfId="7397" priority="197" operator="containsText" text="ABP">
      <formula>NOT(ISERROR(SEARCH("ABP",BG224)))</formula>
    </cfRule>
  </conditionalFormatting>
  <conditionalFormatting sqref="BE224:BF224">
    <cfRule type="cellIs" dxfId="7396" priority="192" operator="greaterThan">
      <formula>0.05</formula>
    </cfRule>
  </conditionalFormatting>
  <conditionalFormatting sqref="BE224:BF224">
    <cfRule type="containsText" dxfId="7395" priority="191" operator="containsText" text="ABP">
      <formula>NOT(ISERROR(SEARCH("ABP",BE224)))</formula>
    </cfRule>
  </conditionalFormatting>
  <conditionalFormatting sqref="BI224:BM224 BO224">
    <cfRule type="cellIs" dxfId="7394" priority="186" operator="greaterThan">
      <formula>0.05</formula>
    </cfRule>
  </conditionalFormatting>
  <conditionalFormatting sqref="BI224:BM224 BO224">
    <cfRule type="containsText" dxfId="7393" priority="185" operator="containsText" text="ABP">
      <formula>NOT(ISERROR(SEARCH("ABP",BI224)))</formula>
    </cfRule>
  </conditionalFormatting>
  <conditionalFormatting sqref="BQ224 BT224 CD224 CG224:CR224">
    <cfRule type="cellIs" dxfId="7392" priority="172" operator="greaterThan">
      <formula>0.05</formula>
    </cfRule>
  </conditionalFormatting>
  <conditionalFormatting sqref="BQ224 BT224 CD224 CG224:CR224">
    <cfRule type="containsText" dxfId="7391" priority="171" operator="containsText" text="ABP">
      <formula>NOT(ISERROR(SEARCH("ABP",BQ224)))</formula>
    </cfRule>
  </conditionalFormatting>
  <conditionalFormatting sqref="BN224">
    <cfRule type="cellIs" dxfId="7390" priority="166" operator="greaterThan">
      <formula>0.05</formula>
    </cfRule>
  </conditionalFormatting>
  <conditionalFormatting sqref="BN224">
    <cfRule type="containsText" dxfId="7389" priority="165" operator="containsText" text="ABP">
      <formula>NOT(ISERROR(SEARCH("ABP",BN224)))</formula>
    </cfRule>
  </conditionalFormatting>
  <conditionalFormatting sqref="BV224">
    <cfRule type="cellIs" dxfId="7388" priority="160" operator="greaterThan">
      <formula>0.05</formula>
    </cfRule>
  </conditionalFormatting>
  <conditionalFormatting sqref="BV224">
    <cfRule type="containsText" dxfId="7387" priority="159" operator="containsText" text="ABP">
      <formula>NOT(ISERROR(SEARCH("ABP",BV224)))</formula>
    </cfRule>
  </conditionalFormatting>
  <conditionalFormatting sqref="BU224">
    <cfRule type="cellIs" dxfId="7386" priority="154" operator="greaterThan">
      <formula>0.05</formula>
    </cfRule>
  </conditionalFormatting>
  <conditionalFormatting sqref="BU224">
    <cfRule type="containsText" dxfId="7385" priority="153" operator="containsText" text="ABP">
      <formula>NOT(ISERROR(SEARCH("ABP",BU224)))</formula>
    </cfRule>
  </conditionalFormatting>
  <conditionalFormatting sqref="BR224:BS224">
    <cfRule type="cellIs" dxfId="7384" priority="148" operator="greaterThan">
      <formula>0.05</formula>
    </cfRule>
  </conditionalFormatting>
  <conditionalFormatting sqref="BR224:BS224">
    <cfRule type="containsText" dxfId="7383" priority="147" operator="containsText" text="ABP">
      <formula>NOT(ISERROR(SEARCH("ABP",BR224)))</formula>
    </cfRule>
  </conditionalFormatting>
  <conditionalFormatting sqref="BW224:BY224">
    <cfRule type="cellIs" dxfId="7382" priority="142" operator="greaterThan">
      <formula>0.05</formula>
    </cfRule>
  </conditionalFormatting>
  <conditionalFormatting sqref="BW224:BY224">
    <cfRule type="containsText" dxfId="7381" priority="141" operator="containsText" text="ABP">
      <formula>NOT(ISERROR(SEARCH("ABP",BW224)))</formula>
    </cfRule>
  </conditionalFormatting>
  <conditionalFormatting sqref="BZ224:CC224">
    <cfRule type="cellIs" dxfId="7380" priority="136" operator="greaterThan">
      <formula>0.05</formula>
    </cfRule>
  </conditionalFormatting>
  <conditionalFormatting sqref="BZ224:CC224">
    <cfRule type="containsText" dxfId="7379" priority="135" operator="containsText" text="ABP">
      <formula>NOT(ISERROR(SEARCH("ABP",BZ224)))</formula>
    </cfRule>
  </conditionalFormatting>
  <conditionalFormatting sqref="CE224:CF224">
    <cfRule type="cellIs" dxfId="7378" priority="130" operator="greaterThan">
      <formula>0.05</formula>
    </cfRule>
  </conditionalFormatting>
  <conditionalFormatting sqref="CE224:CF224">
    <cfRule type="containsText" dxfId="7377" priority="129" operator="containsText" text="ABP">
      <formula>NOT(ISERROR(SEARCH("ABP",CE224)))</formula>
    </cfRule>
  </conditionalFormatting>
  <conditionalFormatting sqref="AL232">
    <cfRule type="cellIs" dxfId="7376" priority="128" operator="greaterThan">
      <formula>0.05</formula>
    </cfRule>
  </conditionalFormatting>
  <conditionalFormatting sqref="AV232 CT232">
    <cfRule type="cellIs" dxfId="7375" priority="126" operator="greaterThan">
      <formula>0.05</formula>
    </cfRule>
  </conditionalFormatting>
  <conditionalFormatting sqref="AV232">
    <cfRule type="containsText" dxfId="7374" priority="125" operator="containsText" text="ABP">
      <formula>NOT(ISERROR(SEARCH("ABP",AV232)))</formula>
    </cfRule>
  </conditionalFormatting>
  <conditionalFormatting sqref="K231:P231">
    <cfRule type="cellIs" dxfId="7373" priority="124" operator="between">
      <formula>1</formula>
      <formula>700</formula>
    </cfRule>
  </conditionalFormatting>
  <conditionalFormatting sqref="AF232:AJ232">
    <cfRule type="cellIs" dxfId="7372" priority="123" operator="greaterThan">
      <formula>0.05</formula>
    </cfRule>
  </conditionalFormatting>
  <conditionalFormatting sqref="U231">
    <cfRule type="cellIs" dxfId="7371" priority="122" operator="between">
      <formula>0.05</formula>
      <formula>700</formula>
    </cfRule>
  </conditionalFormatting>
  <conditionalFormatting sqref="U232">
    <cfRule type="cellIs" dxfId="7370" priority="121" operator="equal">
      <formula>1</formula>
    </cfRule>
  </conditionalFormatting>
  <conditionalFormatting sqref="T231:T232 T233:U233 V231:V233 T230:V230">
    <cfRule type="cellIs" dxfId="7369" priority="120" operator="equal">
      <formula>1</formula>
    </cfRule>
  </conditionalFormatting>
  <conditionalFormatting sqref="I232">
    <cfRule type="cellIs" dxfId="7368" priority="119" operator="between">
      <formula>0.05</formula>
      <formula>100</formula>
    </cfRule>
  </conditionalFormatting>
  <conditionalFormatting sqref="K232:O232">
    <cfRule type="cellIs" dxfId="7367" priority="118" operator="between">
      <formula>0.05</formula>
      <formula>100</formula>
    </cfRule>
  </conditionalFormatting>
  <conditionalFormatting sqref="AF232">
    <cfRule type="containsText" dxfId="7366" priority="117" operator="containsText" text="ABP">
      <formula>NOT(ISERROR(SEARCH("ABP",AF232)))</formula>
    </cfRule>
  </conditionalFormatting>
  <conditionalFormatting sqref="AG232:AI232">
    <cfRule type="containsText" dxfId="7365" priority="116" operator="containsText" text="ABP">
      <formula>NOT(ISERROR(SEARCH("ABP",AG232)))</formula>
    </cfRule>
  </conditionalFormatting>
  <conditionalFormatting sqref="AJ232">
    <cfRule type="containsText" dxfId="7364" priority="115" operator="containsText" text="ABP">
      <formula>NOT(ISERROR(SEARCH("ABP",AJ232)))</formula>
    </cfRule>
  </conditionalFormatting>
  <conditionalFormatting sqref="AL232">
    <cfRule type="containsText" dxfId="7363" priority="114" operator="containsText" text="ABP">
      <formula>NOT(ISERROR(SEARCH("ABP",AL232)))</formula>
    </cfRule>
  </conditionalFormatting>
  <conditionalFormatting sqref="CT232">
    <cfRule type="containsText" dxfId="7362" priority="113" operator="containsText" text="ABP">
      <formula>NOT(ISERROR(SEARCH("ABP",CT232)))</formula>
    </cfRule>
  </conditionalFormatting>
  <conditionalFormatting sqref="AL231:CT231">
    <cfRule type="containsText" dxfId="7361" priority="109" operator="containsText" text="Score">
      <formula>NOT(ISERROR(SEARCH("Score",AL231)))</formula>
    </cfRule>
    <cfRule type="cellIs" dxfId="7360" priority="110" operator="greaterThan">
      <formula>$O$231</formula>
    </cfRule>
    <cfRule type="cellIs" dxfId="7359" priority="111" operator="equal">
      <formula>$O$231</formula>
    </cfRule>
    <cfRule type="cellIs" dxfId="7358" priority="112" operator="lessThan">
      <formula>$O$231</formula>
    </cfRule>
  </conditionalFormatting>
  <conditionalFormatting sqref="AN232:AP232">
    <cfRule type="cellIs" dxfId="7357" priority="104" operator="greaterThan">
      <formula>0.05</formula>
    </cfRule>
  </conditionalFormatting>
  <conditionalFormatting sqref="AN232:AP232">
    <cfRule type="containsText" dxfId="7356" priority="103" operator="containsText" text="ABP">
      <formula>NOT(ISERROR(SEARCH("ABP",AN232)))</formula>
    </cfRule>
  </conditionalFormatting>
  <conditionalFormatting sqref="AM232">
    <cfRule type="cellIs" dxfId="7355" priority="102" operator="greaterThan">
      <formula>0.05</formula>
    </cfRule>
  </conditionalFormatting>
  <conditionalFormatting sqref="AM232">
    <cfRule type="containsText" dxfId="7354" priority="101" operator="containsText" text="ABP">
      <formula>NOT(ISERROR(SEARCH("ABP",AM232)))</formula>
    </cfRule>
  </conditionalFormatting>
  <conditionalFormatting sqref="AQ232:AR232 AU232">
    <cfRule type="cellIs" dxfId="7353" priority="100" operator="greaterThan">
      <formula>0.05</formula>
    </cfRule>
  </conditionalFormatting>
  <conditionalFormatting sqref="AQ232:AR232 AU232">
    <cfRule type="containsText" dxfId="7352" priority="99" operator="containsText" text="ABP">
      <formula>NOT(ISERROR(SEARCH("ABP",AQ232)))</formula>
    </cfRule>
  </conditionalFormatting>
  <conditionalFormatting sqref="AS232:AT232">
    <cfRule type="cellIs" dxfId="7351" priority="96" operator="greaterThan">
      <formula>0.05</formula>
    </cfRule>
  </conditionalFormatting>
  <conditionalFormatting sqref="AS232:AT232">
    <cfRule type="containsText" dxfId="7350" priority="95" operator="containsText" text="ABP">
      <formula>NOT(ISERROR(SEARCH("ABP",AS232)))</formula>
    </cfRule>
  </conditionalFormatting>
  <conditionalFormatting sqref="AW232 CS232">
    <cfRule type="cellIs" dxfId="7349" priority="94" operator="greaterThan">
      <formula>0.05</formula>
    </cfRule>
  </conditionalFormatting>
  <conditionalFormatting sqref="AW232 CS232">
    <cfRule type="containsText" dxfId="7348" priority="93" operator="containsText" text="ABP">
      <formula>NOT(ISERROR(SEARCH("ABP",AW232)))</formula>
    </cfRule>
  </conditionalFormatting>
  <conditionalFormatting sqref="AX232:AZ232">
    <cfRule type="cellIs" dxfId="7347" priority="92" operator="greaterThan">
      <formula>0.05</formula>
    </cfRule>
  </conditionalFormatting>
  <conditionalFormatting sqref="AX232:AZ232">
    <cfRule type="containsText" dxfId="7346" priority="91" operator="containsText" text="ABP">
      <formula>NOT(ISERROR(SEARCH("ABP",AX232)))</formula>
    </cfRule>
  </conditionalFormatting>
  <conditionalFormatting sqref="BA232:BD232 BP232">
    <cfRule type="cellIs" dxfId="7345" priority="90" operator="greaterThan">
      <formula>0.05</formula>
    </cfRule>
  </conditionalFormatting>
  <conditionalFormatting sqref="BA232:BD232 BP232">
    <cfRule type="containsText" dxfId="7344" priority="89" operator="containsText" text="ABP">
      <formula>NOT(ISERROR(SEARCH("ABP",BA232)))</formula>
    </cfRule>
  </conditionalFormatting>
  <conditionalFormatting sqref="BH232">
    <cfRule type="cellIs" dxfId="7343" priority="88" operator="greaterThan">
      <formula>0.05</formula>
    </cfRule>
  </conditionalFormatting>
  <conditionalFormatting sqref="BH232">
    <cfRule type="containsText" dxfId="7342" priority="87" operator="containsText" text="ABP">
      <formula>NOT(ISERROR(SEARCH("ABP",BH232)))</formula>
    </cfRule>
  </conditionalFormatting>
  <conditionalFormatting sqref="BG232">
    <cfRule type="cellIs" dxfId="7341" priority="86" operator="greaterThan">
      <formula>0.05</formula>
    </cfRule>
  </conditionalFormatting>
  <conditionalFormatting sqref="BG232">
    <cfRule type="containsText" dxfId="7340" priority="85" operator="containsText" text="ABP">
      <formula>NOT(ISERROR(SEARCH("ABP",BG232)))</formula>
    </cfRule>
  </conditionalFormatting>
  <conditionalFormatting sqref="BE232:BF232">
    <cfRule type="cellIs" dxfId="7339" priority="84" operator="greaterThan">
      <formula>0.05</formula>
    </cfRule>
  </conditionalFormatting>
  <conditionalFormatting sqref="BE232:BF232">
    <cfRule type="containsText" dxfId="7338" priority="83" operator="containsText" text="ABP">
      <formula>NOT(ISERROR(SEARCH("ABP",BE232)))</formula>
    </cfRule>
  </conditionalFormatting>
  <conditionalFormatting sqref="BI232:BM232 BO232">
    <cfRule type="cellIs" dxfId="7337" priority="82" operator="greaterThan">
      <formula>0.05</formula>
    </cfRule>
  </conditionalFormatting>
  <conditionalFormatting sqref="BI232:BM232 BO232">
    <cfRule type="containsText" dxfId="7336" priority="81" operator="containsText" text="ABP">
      <formula>NOT(ISERROR(SEARCH("ABP",BI232)))</formula>
    </cfRule>
  </conditionalFormatting>
  <conditionalFormatting sqref="BQ232 BT232 CD232 CG232:CR232">
    <cfRule type="cellIs" dxfId="7335" priority="80" operator="greaterThan">
      <formula>0.05</formula>
    </cfRule>
  </conditionalFormatting>
  <conditionalFormatting sqref="BQ232 BT232 CD232 CG232:CR232">
    <cfRule type="containsText" dxfId="7334" priority="79" operator="containsText" text="ABP">
      <formula>NOT(ISERROR(SEARCH("ABP",BQ232)))</formula>
    </cfRule>
  </conditionalFormatting>
  <conditionalFormatting sqref="BN232">
    <cfRule type="cellIs" dxfId="7333" priority="78" operator="greaterThan">
      <formula>0.05</formula>
    </cfRule>
  </conditionalFormatting>
  <conditionalFormatting sqref="BN232">
    <cfRule type="containsText" dxfId="7332" priority="77" operator="containsText" text="ABP">
      <formula>NOT(ISERROR(SEARCH("ABP",BN232)))</formula>
    </cfRule>
  </conditionalFormatting>
  <conditionalFormatting sqref="BV232">
    <cfRule type="cellIs" dxfId="7331" priority="76" operator="greaterThan">
      <formula>0.05</formula>
    </cfRule>
  </conditionalFormatting>
  <conditionalFormatting sqref="BV232">
    <cfRule type="containsText" dxfId="7330" priority="75" operator="containsText" text="ABP">
      <formula>NOT(ISERROR(SEARCH("ABP",BV232)))</formula>
    </cfRule>
  </conditionalFormatting>
  <conditionalFormatting sqref="BU232">
    <cfRule type="cellIs" dxfId="7329" priority="74" operator="greaterThan">
      <formula>0.05</formula>
    </cfRule>
  </conditionalFormatting>
  <conditionalFormatting sqref="BU232">
    <cfRule type="containsText" dxfId="7328" priority="73" operator="containsText" text="ABP">
      <formula>NOT(ISERROR(SEARCH("ABP",BU232)))</formula>
    </cfRule>
  </conditionalFormatting>
  <conditionalFormatting sqref="BR232:BS232">
    <cfRule type="cellIs" dxfId="7327" priority="72" operator="greaterThan">
      <formula>0.05</formula>
    </cfRule>
  </conditionalFormatting>
  <conditionalFormatting sqref="BR232:BS232">
    <cfRule type="containsText" dxfId="7326" priority="71" operator="containsText" text="ABP">
      <formula>NOT(ISERROR(SEARCH("ABP",BR232)))</formula>
    </cfRule>
  </conditionalFormatting>
  <conditionalFormatting sqref="BW232:BY232">
    <cfRule type="cellIs" dxfId="7325" priority="70" operator="greaterThan">
      <formula>0.05</formula>
    </cfRule>
  </conditionalFormatting>
  <conditionalFormatting sqref="BW232:BY232">
    <cfRule type="containsText" dxfId="7324" priority="69" operator="containsText" text="ABP">
      <formula>NOT(ISERROR(SEARCH("ABP",BW232)))</formula>
    </cfRule>
  </conditionalFormatting>
  <conditionalFormatting sqref="BZ232:CC232">
    <cfRule type="cellIs" dxfId="7323" priority="68" operator="greaterThan">
      <formula>0.05</formula>
    </cfRule>
  </conditionalFormatting>
  <conditionalFormatting sqref="BZ232:CC232">
    <cfRule type="containsText" dxfId="7322" priority="67" operator="containsText" text="ABP">
      <formula>NOT(ISERROR(SEARCH("ABP",BZ232)))</formula>
    </cfRule>
  </conditionalFormatting>
  <conditionalFormatting sqref="CE232:CF232">
    <cfRule type="cellIs" dxfId="7321" priority="66" operator="greaterThan">
      <formula>0.05</formula>
    </cfRule>
  </conditionalFormatting>
  <conditionalFormatting sqref="CE232:CF232">
    <cfRule type="containsText" dxfId="7320" priority="65" operator="containsText" text="ABP">
      <formula>NOT(ISERROR(SEARCH("ABP",CE232)))</formula>
    </cfRule>
  </conditionalFormatting>
  <conditionalFormatting sqref="AL228">
    <cfRule type="cellIs" dxfId="7319" priority="64" operator="greaterThan">
      <formula>0.05</formula>
    </cfRule>
  </conditionalFormatting>
  <conditionalFormatting sqref="AV228 CT228">
    <cfRule type="cellIs" dxfId="7318" priority="62" operator="greaterThan">
      <formula>0.05</formula>
    </cfRule>
  </conditionalFormatting>
  <conditionalFormatting sqref="AV228">
    <cfRule type="containsText" dxfId="7317" priority="61" operator="containsText" text="ABP">
      <formula>NOT(ISERROR(SEARCH("ABP",AV228)))</formula>
    </cfRule>
  </conditionalFormatting>
  <conditionalFormatting sqref="K227:P227">
    <cfRule type="cellIs" dxfId="7316" priority="60" operator="between">
      <formula>1</formula>
      <formula>700</formula>
    </cfRule>
  </conditionalFormatting>
  <conditionalFormatting sqref="AF228:AJ228">
    <cfRule type="cellIs" dxfId="7315" priority="59" operator="greaterThan">
      <formula>0.05</formula>
    </cfRule>
  </conditionalFormatting>
  <conditionalFormatting sqref="U227">
    <cfRule type="cellIs" dxfId="7314" priority="58" operator="between">
      <formula>0.05</formula>
      <formula>700</formula>
    </cfRule>
  </conditionalFormatting>
  <conditionalFormatting sqref="U228">
    <cfRule type="cellIs" dxfId="7313" priority="57" operator="equal">
      <formula>1</formula>
    </cfRule>
  </conditionalFormatting>
  <conditionalFormatting sqref="T227:T228 T229:U229 V227:V229 T226:V226">
    <cfRule type="cellIs" dxfId="7312" priority="56" operator="equal">
      <formula>1</formula>
    </cfRule>
  </conditionalFormatting>
  <conditionalFormatting sqref="I228">
    <cfRule type="cellIs" dxfId="7311" priority="55" operator="between">
      <formula>0.05</formula>
      <formula>100</formula>
    </cfRule>
  </conditionalFormatting>
  <conditionalFormatting sqref="K228:O228">
    <cfRule type="cellIs" dxfId="7310" priority="54" operator="between">
      <formula>0.05</formula>
      <formula>100</formula>
    </cfRule>
  </conditionalFormatting>
  <conditionalFormatting sqref="AF228">
    <cfRule type="containsText" dxfId="7309" priority="53" operator="containsText" text="ABP">
      <formula>NOT(ISERROR(SEARCH("ABP",AF228)))</formula>
    </cfRule>
  </conditionalFormatting>
  <conditionalFormatting sqref="AG228:AI228">
    <cfRule type="containsText" dxfId="7308" priority="52" operator="containsText" text="ABP">
      <formula>NOT(ISERROR(SEARCH("ABP",AG228)))</formula>
    </cfRule>
  </conditionalFormatting>
  <conditionalFormatting sqref="AJ228">
    <cfRule type="containsText" dxfId="7307" priority="51" operator="containsText" text="ABP">
      <formula>NOT(ISERROR(SEARCH("ABP",AJ228)))</formula>
    </cfRule>
  </conditionalFormatting>
  <conditionalFormatting sqref="AL228">
    <cfRule type="containsText" dxfId="7306" priority="50" operator="containsText" text="ABP">
      <formula>NOT(ISERROR(SEARCH("ABP",AL228)))</formula>
    </cfRule>
  </conditionalFormatting>
  <conditionalFormatting sqref="CT228">
    <cfRule type="containsText" dxfId="7305" priority="49" operator="containsText" text="ABP">
      <formula>NOT(ISERROR(SEARCH("ABP",CT228)))</formula>
    </cfRule>
  </conditionalFormatting>
  <conditionalFormatting sqref="AL227:CT227">
    <cfRule type="containsText" dxfId="7304" priority="45" operator="containsText" text="Score">
      <formula>NOT(ISERROR(SEARCH("Score",AL227)))</formula>
    </cfRule>
    <cfRule type="cellIs" dxfId="7303" priority="46" operator="greaterThan">
      <formula>$O$227</formula>
    </cfRule>
    <cfRule type="cellIs" dxfId="7302" priority="47" operator="equal">
      <formula>$O$227</formula>
    </cfRule>
    <cfRule type="cellIs" dxfId="7301" priority="48" operator="lessThan">
      <formula>$O$227</formula>
    </cfRule>
  </conditionalFormatting>
  <conditionalFormatting sqref="AN228:AP228">
    <cfRule type="cellIs" dxfId="7300" priority="40" operator="greaterThan">
      <formula>0.05</formula>
    </cfRule>
  </conditionalFormatting>
  <conditionalFormatting sqref="AN228:AP228">
    <cfRule type="containsText" dxfId="7299" priority="39" operator="containsText" text="ABP">
      <formula>NOT(ISERROR(SEARCH("ABP",AN228)))</formula>
    </cfRule>
  </conditionalFormatting>
  <conditionalFormatting sqref="AM228">
    <cfRule type="cellIs" dxfId="7298" priority="38" operator="greaterThan">
      <formula>0.05</formula>
    </cfRule>
  </conditionalFormatting>
  <conditionalFormatting sqref="AM228">
    <cfRule type="containsText" dxfId="7297" priority="37" operator="containsText" text="ABP">
      <formula>NOT(ISERROR(SEARCH("ABP",AM228)))</formula>
    </cfRule>
  </conditionalFormatting>
  <conditionalFormatting sqref="AQ228:AR228 AU228">
    <cfRule type="cellIs" dxfId="7296" priority="36" operator="greaterThan">
      <formula>0.05</formula>
    </cfRule>
  </conditionalFormatting>
  <conditionalFormatting sqref="AQ228:AR228 AU228">
    <cfRule type="containsText" dxfId="7295" priority="35" operator="containsText" text="ABP">
      <formula>NOT(ISERROR(SEARCH("ABP",AQ228)))</formula>
    </cfRule>
  </conditionalFormatting>
  <conditionalFormatting sqref="AS228:AT228">
    <cfRule type="cellIs" dxfId="7294" priority="32" operator="greaterThan">
      <formula>0.05</formula>
    </cfRule>
  </conditionalFormatting>
  <conditionalFormatting sqref="AS228:AT228">
    <cfRule type="containsText" dxfId="7293" priority="31" operator="containsText" text="ABP">
      <formula>NOT(ISERROR(SEARCH("ABP",AS228)))</formula>
    </cfRule>
  </conditionalFormatting>
  <conditionalFormatting sqref="AW228 CS228">
    <cfRule type="cellIs" dxfId="7292" priority="30" operator="greaterThan">
      <formula>0.05</formula>
    </cfRule>
  </conditionalFormatting>
  <conditionalFormatting sqref="AW228 CS228">
    <cfRule type="containsText" dxfId="7291" priority="29" operator="containsText" text="ABP">
      <formula>NOT(ISERROR(SEARCH("ABP",AW228)))</formula>
    </cfRule>
  </conditionalFormatting>
  <conditionalFormatting sqref="AX228:AZ228">
    <cfRule type="cellIs" dxfId="7290" priority="28" operator="greaterThan">
      <formula>0.05</formula>
    </cfRule>
  </conditionalFormatting>
  <conditionalFormatting sqref="AX228:AZ228">
    <cfRule type="containsText" dxfId="7289" priority="27" operator="containsText" text="ABP">
      <formula>NOT(ISERROR(SEARCH("ABP",AX228)))</formula>
    </cfRule>
  </conditionalFormatting>
  <conditionalFormatting sqref="BA228:BD228 BP228">
    <cfRule type="cellIs" dxfId="7288" priority="26" operator="greaterThan">
      <formula>0.05</formula>
    </cfRule>
  </conditionalFormatting>
  <conditionalFormatting sqref="BA228:BD228 BP228">
    <cfRule type="containsText" dxfId="7287" priority="25" operator="containsText" text="ABP">
      <formula>NOT(ISERROR(SEARCH("ABP",BA228)))</formula>
    </cfRule>
  </conditionalFormatting>
  <conditionalFormatting sqref="BH228">
    <cfRule type="cellIs" dxfId="7286" priority="24" operator="greaterThan">
      <formula>0.05</formula>
    </cfRule>
  </conditionalFormatting>
  <conditionalFormatting sqref="BH228">
    <cfRule type="containsText" dxfId="7285" priority="23" operator="containsText" text="ABP">
      <formula>NOT(ISERROR(SEARCH("ABP",BH228)))</formula>
    </cfRule>
  </conditionalFormatting>
  <conditionalFormatting sqref="BG228">
    <cfRule type="cellIs" dxfId="7284" priority="22" operator="greaterThan">
      <formula>0.05</formula>
    </cfRule>
  </conditionalFormatting>
  <conditionalFormatting sqref="BG228">
    <cfRule type="containsText" dxfId="7283" priority="21" operator="containsText" text="ABP">
      <formula>NOT(ISERROR(SEARCH("ABP",BG228)))</formula>
    </cfRule>
  </conditionalFormatting>
  <conditionalFormatting sqref="BE228:BF228">
    <cfRule type="cellIs" dxfId="7282" priority="20" operator="greaterThan">
      <formula>0.05</formula>
    </cfRule>
  </conditionalFormatting>
  <conditionalFormatting sqref="BE228:BF228">
    <cfRule type="containsText" dxfId="7281" priority="19" operator="containsText" text="ABP">
      <formula>NOT(ISERROR(SEARCH("ABP",BE228)))</formula>
    </cfRule>
  </conditionalFormatting>
  <conditionalFormatting sqref="BI228:BM228 BO228">
    <cfRule type="cellIs" dxfId="7280" priority="18" operator="greaterThan">
      <formula>0.05</formula>
    </cfRule>
  </conditionalFormatting>
  <conditionalFormatting sqref="BI228:BM228 BO228">
    <cfRule type="containsText" dxfId="7279" priority="17" operator="containsText" text="ABP">
      <formula>NOT(ISERROR(SEARCH("ABP",BI228)))</formula>
    </cfRule>
  </conditionalFormatting>
  <conditionalFormatting sqref="BQ228 BT228 CD228 CG228:CR228">
    <cfRule type="cellIs" dxfId="7278" priority="16" operator="greaterThan">
      <formula>0.05</formula>
    </cfRule>
  </conditionalFormatting>
  <conditionalFormatting sqref="BQ228 BT228 CD228 CG228:CR228">
    <cfRule type="containsText" dxfId="7277" priority="15" operator="containsText" text="ABP">
      <formula>NOT(ISERROR(SEARCH("ABP",BQ228)))</formula>
    </cfRule>
  </conditionalFormatting>
  <conditionalFormatting sqref="BN228">
    <cfRule type="cellIs" dxfId="7276" priority="14" operator="greaterThan">
      <formula>0.05</formula>
    </cfRule>
  </conditionalFormatting>
  <conditionalFormatting sqref="BN228">
    <cfRule type="containsText" dxfId="7275" priority="13" operator="containsText" text="ABP">
      <formula>NOT(ISERROR(SEARCH("ABP",BN228)))</formula>
    </cfRule>
  </conditionalFormatting>
  <conditionalFormatting sqref="BV228">
    <cfRule type="cellIs" dxfId="7274" priority="12" operator="greaterThan">
      <formula>0.05</formula>
    </cfRule>
  </conditionalFormatting>
  <conditionalFormatting sqref="BV228">
    <cfRule type="containsText" dxfId="7273" priority="11" operator="containsText" text="ABP">
      <formula>NOT(ISERROR(SEARCH("ABP",BV228)))</formula>
    </cfRule>
  </conditionalFormatting>
  <conditionalFormatting sqref="BU228">
    <cfRule type="cellIs" dxfId="7272" priority="10" operator="greaterThan">
      <formula>0.05</formula>
    </cfRule>
  </conditionalFormatting>
  <conditionalFormatting sqref="BU228">
    <cfRule type="containsText" dxfId="7271" priority="9" operator="containsText" text="ABP">
      <formula>NOT(ISERROR(SEARCH("ABP",BU228)))</formula>
    </cfRule>
  </conditionalFormatting>
  <conditionalFormatting sqref="BR228:BS228">
    <cfRule type="cellIs" dxfId="7270" priority="8" operator="greaterThan">
      <formula>0.05</formula>
    </cfRule>
  </conditionalFormatting>
  <conditionalFormatting sqref="BR228:BS228">
    <cfRule type="containsText" dxfId="7269" priority="7" operator="containsText" text="ABP">
      <formula>NOT(ISERROR(SEARCH("ABP",BR228)))</formula>
    </cfRule>
  </conditionalFormatting>
  <conditionalFormatting sqref="BW228:BY228">
    <cfRule type="cellIs" dxfId="7268" priority="6" operator="greaterThan">
      <formula>0.05</formula>
    </cfRule>
  </conditionalFormatting>
  <conditionalFormatting sqref="BW228:BY228">
    <cfRule type="containsText" dxfId="7267" priority="5" operator="containsText" text="ABP">
      <formula>NOT(ISERROR(SEARCH("ABP",BW228)))</formula>
    </cfRule>
  </conditionalFormatting>
  <conditionalFormatting sqref="BZ228:CC228">
    <cfRule type="cellIs" dxfId="7266" priority="4" operator="greaterThan">
      <formula>0.05</formula>
    </cfRule>
  </conditionalFormatting>
  <conditionalFormatting sqref="BZ228:CC228">
    <cfRule type="containsText" dxfId="7265" priority="3" operator="containsText" text="ABP">
      <formula>NOT(ISERROR(SEARCH("ABP",BZ228)))</formula>
    </cfRule>
  </conditionalFormatting>
  <conditionalFormatting sqref="CE228:CF228">
    <cfRule type="cellIs" dxfId="7264" priority="2" operator="greaterThan">
      <formula>0.05</formula>
    </cfRule>
  </conditionalFormatting>
  <conditionalFormatting sqref="CE228:CF228">
    <cfRule type="containsText" dxfId="7263" priority="1" operator="containsText" text="ABP">
      <formula>NOT(ISERROR(SEARCH("ABP",CE228)))</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194"/>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38" max="38" width="10.26953125" customWidth="1"/>
    <col min="89" max="89" width="1.7265625" customWidth="1"/>
    <col min="90" max="90" width="16.54296875" bestFit="1" customWidth="1"/>
    <col min="91" max="91" width="7.54296875" style="1" bestFit="1" customWidth="1"/>
    <col min="92" max="92" width="2.453125" customWidth="1"/>
  </cols>
  <sheetData>
    <row r="1" spans="1:92" ht="18.5" x14ac:dyDescent="0.45">
      <c r="A1" s="10" t="s">
        <v>58</v>
      </c>
    </row>
    <row r="2" spans="1:92" ht="18.5" x14ac:dyDescent="0.45">
      <c r="A2" s="10" t="s">
        <v>100</v>
      </c>
    </row>
    <row r="3" spans="1:92" x14ac:dyDescent="0.35">
      <c r="A3" s="2" t="s">
        <v>60</v>
      </c>
      <c r="Q3" s="4" t="str">
        <f>IFERROR(AVERAGEIF(K3:O3,"&gt;0"),"")</f>
        <v/>
      </c>
      <c r="AF3" t="s">
        <v>52</v>
      </c>
    </row>
    <row r="4" spans="1:92" x14ac:dyDescent="0.35">
      <c r="A4" s="11" t="s">
        <v>331</v>
      </c>
      <c r="Q4" s="4"/>
      <c r="AF4" t="s">
        <v>53</v>
      </c>
      <c r="CJ4" s="1"/>
      <c r="CM4"/>
    </row>
    <row r="5" spans="1:92" x14ac:dyDescent="0.35">
      <c r="AB5" s="1"/>
      <c r="AC5"/>
      <c r="AF5" t="s">
        <v>54</v>
      </c>
      <c r="CL5" s="1"/>
      <c r="CM5"/>
    </row>
    <row r="6" spans="1:92" x14ac:dyDescent="0.35">
      <c r="A6" s="349" t="s">
        <v>102</v>
      </c>
      <c r="B6" s="349"/>
      <c r="C6" s="349"/>
      <c r="D6" s="349"/>
      <c r="E6" s="349"/>
      <c r="F6" s="349"/>
      <c r="G6" s="349"/>
      <c r="I6" s="160">
        <v>588</v>
      </c>
      <c r="AF6" t="s">
        <v>97</v>
      </c>
    </row>
    <row r="7" spans="1:92" x14ac:dyDescent="0.35">
      <c r="A7" s="350" t="s">
        <v>103</v>
      </c>
      <c r="B7" s="350"/>
      <c r="C7" s="350"/>
      <c r="D7" s="350"/>
      <c r="E7" s="350"/>
      <c r="F7" s="350"/>
      <c r="G7" s="350"/>
      <c r="I7" s="161">
        <v>584</v>
      </c>
      <c r="AF7" t="s">
        <v>98</v>
      </c>
    </row>
    <row r="8" spans="1:92" x14ac:dyDescent="0.35">
      <c r="A8" s="351" t="s">
        <v>104</v>
      </c>
      <c r="B8" s="351"/>
      <c r="C8" s="351"/>
      <c r="D8" s="351"/>
      <c r="E8" s="351"/>
      <c r="F8" s="351"/>
      <c r="G8" s="351"/>
      <c r="I8" s="268">
        <v>580</v>
      </c>
      <c r="AF8" t="s">
        <v>96</v>
      </c>
    </row>
    <row r="9" spans="1:92" ht="15" thickBot="1" x14ac:dyDescent="0.4"/>
    <row r="10" spans="1:92" ht="18.5" x14ac:dyDescent="0.45">
      <c r="B10" s="67"/>
      <c r="C10" s="68"/>
      <c r="D10" s="346" t="s">
        <v>94</v>
      </c>
      <c r="E10" s="346"/>
      <c r="F10" s="346"/>
      <c r="G10" s="346"/>
      <c r="H10" s="346"/>
      <c r="I10" s="346"/>
      <c r="J10" s="346"/>
      <c r="K10" s="346"/>
      <c r="L10" s="346"/>
      <c r="M10" s="346"/>
      <c r="N10" s="346"/>
      <c r="O10" s="346"/>
      <c r="P10" s="346"/>
      <c r="Q10" s="346"/>
      <c r="R10" s="346"/>
      <c r="S10" s="346"/>
      <c r="T10" s="346"/>
      <c r="U10" s="346"/>
      <c r="V10" s="346"/>
      <c r="W10" s="346"/>
      <c r="X10" s="346"/>
      <c r="Y10" s="69"/>
      <c r="Z10" s="70"/>
      <c r="AB10" s="79"/>
      <c r="AC10" s="90" t="s">
        <v>92</v>
      </c>
      <c r="AD10" s="90"/>
      <c r="AE10" s="90"/>
      <c r="AF10" s="90"/>
      <c r="AG10" s="90"/>
      <c r="AH10" s="90"/>
      <c r="AI10" s="80"/>
      <c r="AJ10" s="80"/>
      <c r="AK10" s="80"/>
      <c r="AL10" s="80"/>
      <c r="AM10" s="90" t="s">
        <v>92</v>
      </c>
      <c r="AN10" s="90"/>
      <c r="AO10" s="90"/>
      <c r="AP10" s="90"/>
      <c r="AQ10" s="90"/>
      <c r="AR10" s="90"/>
      <c r="AS10" s="80"/>
      <c r="AT10" s="80"/>
      <c r="AU10" s="80"/>
      <c r="AV10" s="80"/>
      <c r="AW10" s="80"/>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81"/>
    </row>
    <row r="11" spans="1:92"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52"/>
      <c r="CN11" s="88"/>
    </row>
    <row r="12" spans="1:92" ht="19" thickBot="1" x14ac:dyDescent="0.5">
      <c r="B12" s="71"/>
      <c r="C12" s="45"/>
      <c r="D12" s="343" t="s">
        <v>57</v>
      </c>
      <c r="E12" s="344"/>
      <c r="F12" s="344"/>
      <c r="G12" s="344"/>
      <c r="H12" s="344"/>
      <c r="I12" s="344"/>
      <c r="J12" s="344"/>
      <c r="K12" s="344"/>
      <c r="L12" s="344"/>
      <c r="M12" s="344"/>
      <c r="N12" s="344"/>
      <c r="O12" s="344"/>
      <c r="P12" s="344"/>
      <c r="Q12" s="344"/>
      <c r="R12" s="344"/>
      <c r="S12" s="344"/>
      <c r="T12" s="344"/>
      <c r="U12" s="344"/>
      <c r="V12" s="344"/>
      <c r="W12" s="344"/>
      <c r="X12" s="345"/>
      <c r="Y12" s="78"/>
      <c r="Z12" s="73"/>
      <c r="AB12" s="82"/>
      <c r="AC12" s="45"/>
      <c r="AF12" s="347" t="s">
        <v>9</v>
      </c>
      <c r="AG12" s="347"/>
      <c r="AH12" s="347"/>
      <c r="AI12" s="347"/>
      <c r="AJ12" s="347"/>
      <c r="AL12" s="63" t="s">
        <v>56</v>
      </c>
      <c r="CM12" s="46"/>
      <c r="CN12" s="88"/>
    </row>
    <row r="13" spans="1:92"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2023</v>
      </c>
      <c r="AO13" s="3">
        <v>2023</v>
      </c>
      <c r="AP13" s="3">
        <v>2023</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t="s">
        <v>17</v>
      </c>
      <c r="CF13" s="3" t="s">
        <v>17</v>
      </c>
      <c r="CG13" s="3" t="s">
        <v>17</v>
      </c>
      <c r="CH13" s="3" t="s">
        <v>17</v>
      </c>
      <c r="CI13" s="3" t="s">
        <v>17</v>
      </c>
      <c r="CJ13" s="3" t="s">
        <v>17</v>
      </c>
      <c r="CM13" s="66"/>
      <c r="CN13" s="89"/>
    </row>
    <row r="14" spans="1:92" s="3" customFormat="1" x14ac:dyDescent="0.35">
      <c r="B14" s="74"/>
      <c r="C14" s="326" t="s">
        <v>0</v>
      </c>
      <c r="F14" s="3" t="s">
        <v>2</v>
      </c>
      <c r="G14" s="3" t="s">
        <v>1</v>
      </c>
      <c r="I14" s="3" t="s">
        <v>13</v>
      </c>
      <c r="K14" s="352" t="s">
        <v>36</v>
      </c>
      <c r="L14" s="352"/>
      <c r="M14" s="352"/>
      <c r="N14" s="352"/>
      <c r="O14" s="352"/>
      <c r="Q14" s="3" t="s">
        <v>7</v>
      </c>
      <c r="R14" s="3" t="s">
        <v>8</v>
      </c>
      <c r="U14" s="3" t="s">
        <v>4</v>
      </c>
      <c r="Y14" s="66"/>
      <c r="Z14" s="75"/>
      <c r="AB14" s="83"/>
      <c r="AC14" s="58" t="s">
        <v>0</v>
      </c>
      <c r="AF14" s="3" t="s">
        <v>11</v>
      </c>
      <c r="AG14" s="3" t="s">
        <v>51</v>
      </c>
      <c r="AH14" s="3" t="s">
        <v>4</v>
      </c>
      <c r="AI14" s="3" t="s">
        <v>15</v>
      </c>
      <c r="AJ14" s="3" t="s">
        <v>7</v>
      </c>
      <c r="AM14" s="3" t="s">
        <v>218</v>
      </c>
      <c r="AN14" s="3" t="s">
        <v>223</v>
      </c>
      <c r="AO14" s="3" t="s">
        <v>223</v>
      </c>
      <c r="AP14" s="3" t="s">
        <v>223</v>
      </c>
      <c r="AQ14" s="3" t="s">
        <v>223</v>
      </c>
      <c r="AR14" s="3" t="s">
        <v>223</v>
      </c>
      <c r="AS14" s="3" t="s">
        <v>223</v>
      </c>
      <c r="AT14" s="3" t="s">
        <v>223</v>
      </c>
      <c r="AU14" s="3" t="s">
        <v>240</v>
      </c>
      <c r="AV14" s="3" t="s">
        <v>242</v>
      </c>
      <c r="AW14" s="3" t="s">
        <v>242</v>
      </c>
      <c r="AX14" s="3" t="s">
        <v>255</v>
      </c>
      <c r="AY14" s="3" t="s">
        <v>255</v>
      </c>
      <c r="AZ14" s="3" t="s">
        <v>255</v>
      </c>
      <c r="BA14" s="3" t="s">
        <v>255</v>
      </c>
      <c r="BB14" s="3" t="s">
        <v>255</v>
      </c>
      <c r="BC14" s="3" t="s">
        <v>188</v>
      </c>
      <c r="BD14" s="3" t="s">
        <v>188</v>
      </c>
      <c r="BE14" s="3" t="s">
        <v>188</v>
      </c>
      <c r="BF14" s="3" t="s">
        <v>188</v>
      </c>
      <c r="BG14" s="3" t="s">
        <v>279</v>
      </c>
      <c r="BH14" s="3" t="s">
        <v>279</v>
      </c>
      <c r="BI14" s="3" t="s">
        <v>279</v>
      </c>
      <c r="BJ14" s="3" t="s">
        <v>193</v>
      </c>
      <c r="BK14" s="3" t="s">
        <v>193</v>
      </c>
      <c r="BL14" s="3" t="s">
        <v>193</v>
      </c>
      <c r="BM14" s="3" t="s">
        <v>210</v>
      </c>
      <c r="BN14" s="3" t="s">
        <v>210</v>
      </c>
      <c r="BO14" s="3" t="s">
        <v>210</v>
      </c>
      <c r="BP14" s="3" t="s">
        <v>210</v>
      </c>
      <c r="BQ14" s="3" t="s">
        <v>210</v>
      </c>
      <c r="BR14" s="3" t="s">
        <v>18</v>
      </c>
      <c r="BS14" s="3" t="s">
        <v>18</v>
      </c>
      <c r="BT14" s="3" t="s">
        <v>292</v>
      </c>
      <c r="BU14" s="3" t="s">
        <v>292</v>
      </c>
      <c r="BV14" s="3" t="s">
        <v>292</v>
      </c>
      <c r="BW14" s="3" t="s">
        <v>298</v>
      </c>
      <c r="BX14" s="3" t="s">
        <v>298</v>
      </c>
      <c r="BY14" s="3" t="s">
        <v>298</v>
      </c>
      <c r="BZ14" s="3" t="s">
        <v>298</v>
      </c>
      <c r="CA14" s="3" t="s">
        <v>295</v>
      </c>
      <c r="CB14" s="3" t="s">
        <v>295</v>
      </c>
      <c r="CC14" s="3" t="s">
        <v>314</v>
      </c>
      <c r="CD14" s="3" t="s">
        <v>314</v>
      </c>
      <c r="CE14" s="3" t="s">
        <v>19</v>
      </c>
      <c r="CF14" s="3" t="s">
        <v>19</v>
      </c>
      <c r="CG14" s="3" t="s">
        <v>19</v>
      </c>
      <c r="CH14" s="3" t="s">
        <v>19</v>
      </c>
      <c r="CI14" s="3" t="s">
        <v>19</v>
      </c>
      <c r="CJ14" s="3" t="s">
        <v>19</v>
      </c>
      <c r="CM14" s="66" t="s">
        <v>0</v>
      </c>
      <c r="CN14" s="89"/>
    </row>
    <row r="15" spans="1:92"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215</v>
      </c>
      <c r="AN15" s="41" t="s">
        <v>225</v>
      </c>
      <c r="AO15" s="41" t="s">
        <v>226</v>
      </c>
      <c r="AP15" s="41" t="s">
        <v>227</v>
      </c>
      <c r="AQ15" s="41" t="s">
        <v>228</v>
      </c>
      <c r="AR15" s="41" t="s">
        <v>229</v>
      </c>
      <c r="AS15" s="41" t="s">
        <v>230</v>
      </c>
      <c r="AT15" s="41" t="s">
        <v>231</v>
      </c>
      <c r="AU15" s="41" t="s">
        <v>241</v>
      </c>
      <c r="AV15" s="41" t="s">
        <v>248</v>
      </c>
      <c r="AW15" s="41" t="s">
        <v>250</v>
      </c>
      <c r="AX15" s="41" t="s">
        <v>270</v>
      </c>
      <c r="AY15" s="41" t="s">
        <v>270</v>
      </c>
      <c r="AZ15" s="41" t="s">
        <v>257</v>
      </c>
      <c r="BA15" s="41" t="s">
        <v>257</v>
      </c>
      <c r="BB15" s="41" t="s">
        <v>272</v>
      </c>
      <c r="BC15" s="41" t="s">
        <v>273</v>
      </c>
      <c r="BD15" s="41" t="s">
        <v>275</v>
      </c>
      <c r="BE15" s="41" t="s">
        <v>276</v>
      </c>
      <c r="BF15" s="41" t="s">
        <v>277</v>
      </c>
      <c r="BG15" s="41" t="s">
        <v>278</v>
      </c>
      <c r="BH15" s="41" t="s">
        <v>278</v>
      </c>
      <c r="BI15" s="41" t="s">
        <v>278</v>
      </c>
      <c r="BJ15" s="41" t="s">
        <v>282</v>
      </c>
      <c r="BK15" s="41" t="s">
        <v>280</v>
      </c>
      <c r="BL15" s="41" t="s">
        <v>280</v>
      </c>
      <c r="BM15" s="41" t="s">
        <v>285</v>
      </c>
      <c r="BN15" s="41" t="s">
        <v>285</v>
      </c>
      <c r="BO15" s="41" t="s">
        <v>286</v>
      </c>
      <c r="BP15" s="41" t="s">
        <v>286</v>
      </c>
      <c r="BQ15" s="41" t="s">
        <v>290</v>
      </c>
      <c r="BR15" s="41" t="s">
        <v>276</v>
      </c>
      <c r="BS15" s="41" t="s">
        <v>277</v>
      </c>
      <c r="BT15" s="41" t="s">
        <v>278</v>
      </c>
      <c r="BU15" s="41" t="s">
        <v>278</v>
      </c>
      <c r="BV15" s="41" t="s">
        <v>278</v>
      </c>
      <c r="BW15" s="41" t="s">
        <v>300</v>
      </c>
      <c r="BX15" s="41" t="s">
        <v>299</v>
      </c>
      <c r="BY15" s="41" t="s">
        <v>296</v>
      </c>
      <c r="BZ15" s="41" t="s">
        <v>296</v>
      </c>
      <c r="CA15" s="41" t="s">
        <v>310</v>
      </c>
      <c r="CB15" s="41" t="s">
        <v>307</v>
      </c>
      <c r="CC15" s="41" t="s">
        <v>315</v>
      </c>
      <c r="CD15" s="41" t="s">
        <v>278</v>
      </c>
      <c r="CE15" s="41" t="s">
        <v>312</v>
      </c>
      <c r="CF15" s="41" t="s">
        <v>313</v>
      </c>
      <c r="CG15" s="41" t="s">
        <v>321</v>
      </c>
      <c r="CH15" s="41" t="s">
        <v>322</v>
      </c>
      <c r="CI15" s="41" t="s">
        <v>323</v>
      </c>
      <c r="CJ15" s="41" t="s">
        <v>324</v>
      </c>
      <c r="CL15" s="3" t="s">
        <v>34</v>
      </c>
      <c r="CM15" s="66" t="s">
        <v>35</v>
      </c>
      <c r="CN15" s="89"/>
    </row>
    <row r="16" spans="1:92"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2"/>
      <c r="CL16" s="149"/>
      <c r="CM16" s="66"/>
      <c r="CN16" s="89"/>
    </row>
    <row r="17" spans="2:92" x14ac:dyDescent="0.35">
      <c r="B17" s="71"/>
      <c r="C17" s="327">
        <f t="shared" ref="C17:D17" si="0">IF(AC17="Athlete Name","",AC17)</f>
        <v>1</v>
      </c>
      <c r="D17" s="47" t="str">
        <f t="shared" si="0"/>
        <v>Patrick Sunderman</v>
      </c>
      <c r="E17" s="60"/>
      <c r="F17" s="1">
        <f>IF(COUNT(AL17:CJ17)=0,"", COUNT(AL17:CJ17))</f>
        <v>17</v>
      </c>
      <c r="G17" s="46">
        <f t="shared" ref="G17" si="1">_xlfn.IFS(F17="","",F17=1,1,F17=2,2,F17=3,3,F17=4,4,F17=5,5,F17&gt;5,5)</f>
        <v>5</v>
      </c>
      <c r="I17" s="61"/>
      <c r="J17" s="108" t="s">
        <v>7</v>
      </c>
      <c r="K17" s="45">
        <f>IFERROR(LARGE((AL17:CJ17),1),"")</f>
        <v>593</v>
      </c>
      <c r="L17" s="1">
        <f>IFERROR(LARGE((AL17:CJ17),2),"")</f>
        <v>592</v>
      </c>
      <c r="M17" s="1">
        <f>IFERROR(LARGE((AL17:CJ17),3),"")</f>
        <v>590</v>
      </c>
      <c r="N17" s="1">
        <f>IFERROR(LARGE((AL17:CJ17),4),"")</f>
        <v>588</v>
      </c>
      <c r="O17" s="46">
        <f>IFERROR(LARGE((AL17:CJ17),5),"")</f>
        <v>587</v>
      </c>
      <c r="P17" s="1"/>
      <c r="Q17" s="56">
        <f t="shared" ref="Q17" si="2">IFERROR(AVERAGEIF(K17:O17,"&gt;0"),"")</f>
        <v>590</v>
      </c>
      <c r="R17" s="57" t="str">
        <f t="shared" ref="R17" si="3">IF(SUM(AF18:AJ18,K18:O18)=0,"",SUM(AF18:AJ18,K18:O18))</f>
        <v/>
      </c>
      <c r="T17" s="5">
        <f>IF(U17="","",1)</f>
        <v>1</v>
      </c>
      <c r="U17" s="4">
        <f>IF(SUM(Q17:R17)=0,"",SUM(Q17:R17))</f>
        <v>590</v>
      </c>
      <c r="V17" s="6">
        <f>IF(U17="","",1)</f>
        <v>1</v>
      </c>
      <c r="X17" s="60" t="str">
        <f>IF(AD17="Athlete Name","",AD17)</f>
        <v>Patrick Sunderman</v>
      </c>
      <c r="Y17" s="46"/>
      <c r="Z17" s="76"/>
      <c r="AB17" s="82"/>
      <c r="AC17" s="45">
        <v>1</v>
      </c>
      <c r="AD17" s="60" t="s">
        <v>124</v>
      </c>
      <c r="AF17" s="45"/>
      <c r="AG17" s="1"/>
      <c r="AH17" s="1"/>
      <c r="AI17" s="1"/>
      <c r="AJ17" s="46"/>
      <c r="AK17" s="119"/>
      <c r="AL17" s="62" t="s">
        <v>7</v>
      </c>
      <c r="AM17" s="62" t="s">
        <v>7</v>
      </c>
      <c r="AN17" s="62">
        <v>593</v>
      </c>
      <c r="AO17" s="62">
        <v>592</v>
      </c>
      <c r="AP17" s="62">
        <v>590</v>
      </c>
      <c r="AQ17" s="62">
        <v>587</v>
      </c>
      <c r="AR17" s="62">
        <v>585</v>
      </c>
      <c r="AS17" s="62">
        <v>585</v>
      </c>
      <c r="AT17" s="62" t="s">
        <v>7</v>
      </c>
      <c r="AU17" s="62">
        <v>581</v>
      </c>
      <c r="AV17" s="62" t="s">
        <v>7</v>
      </c>
      <c r="AW17" s="62" t="s">
        <v>7</v>
      </c>
      <c r="AX17" s="62" t="s">
        <v>7</v>
      </c>
      <c r="AY17" s="62" t="s">
        <v>7</v>
      </c>
      <c r="AZ17" s="62" t="s">
        <v>7</v>
      </c>
      <c r="BA17" s="62" t="s">
        <v>7</v>
      </c>
      <c r="BB17" s="62" t="s">
        <v>7</v>
      </c>
      <c r="BC17" s="62" t="s">
        <v>7</v>
      </c>
      <c r="BD17" s="62" t="s">
        <v>7</v>
      </c>
      <c r="BE17" s="62">
        <v>585</v>
      </c>
      <c r="BF17" s="62">
        <v>580</v>
      </c>
      <c r="BG17" s="62" t="s">
        <v>7</v>
      </c>
      <c r="BH17" s="62" t="s">
        <v>7</v>
      </c>
      <c r="BI17" s="62" t="s">
        <v>7</v>
      </c>
      <c r="BJ17" s="62" t="s">
        <v>7</v>
      </c>
      <c r="BK17" s="62">
        <v>577</v>
      </c>
      <c r="BL17" s="62">
        <v>584</v>
      </c>
      <c r="BM17" s="62" t="s">
        <v>7</v>
      </c>
      <c r="BN17" s="62" t="s">
        <v>7</v>
      </c>
      <c r="BO17" s="62">
        <v>558</v>
      </c>
      <c r="BP17" s="62">
        <v>588</v>
      </c>
      <c r="BQ17" s="62" t="s">
        <v>7</v>
      </c>
      <c r="BR17" s="62">
        <v>565</v>
      </c>
      <c r="BS17" s="62" t="s">
        <v>7</v>
      </c>
      <c r="BT17" s="62" t="s">
        <v>7</v>
      </c>
      <c r="BU17" s="62" t="s">
        <v>7</v>
      </c>
      <c r="BV17" s="62" t="s">
        <v>7</v>
      </c>
      <c r="BW17" s="62" t="s">
        <v>7</v>
      </c>
      <c r="BX17" s="62" t="s">
        <v>7</v>
      </c>
      <c r="BY17" s="62">
        <v>582</v>
      </c>
      <c r="BZ17" s="62">
        <v>583</v>
      </c>
      <c r="CA17" s="62" t="s">
        <v>7</v>
      </c>
      <c r="CB17" s="62" t="s">
        <v>7</v>
      </c>
      <c r="CC17" s="62">
        <v>577</v>
      </c>
      <c r="CD17" s="62" t="s">
        <v>7</v>
      </c>
      <c r="CE17" s="62" t="s">
        <v>7</v>
      </c>
      <c r="CF17" s="62" t="s">
        <v>7</v>
      </c>
      <c r="CG17" s="62" t="s">
        <v>7</v>
      </c>
      <c r="CH17" s="62" t="s">
        <v>7</v>
      </c>
      <c r="CI17" s="62" t="s">
        <v>7</v>
      </c>
      <c r="CJ17" s="62" t="s">
        <v>7</v>
      </c>
      <c r="CK17" s="117"/>
      <c r="CL17" s="60" t="str">
        <f>IF(AD17="Athlete Name","",AD17)</f>
        <v>Patrick Sunderman</v>
      </c>
      <c r="CM17" s="46">
        <v>1</v>
      </c>
      <c r="CN17" s="88"/>
    </row>
    <row r="18" spans="2:92" x14ac:dyDescent="0.35">
      <c r="B18" s="71"/>
      <c r="C18" s="327"/>
      <c r="D18" s="47"/>
      <c r="E18" s="60"/>
      <c r="G18" s="46"/>
      <c r="I18" s="61" t="str">
        <f>IF(SUM(AF18:AJ18)=0,"",SUM(AF18:AJ18))</f>
        <v/>
      </c>
      <c r="J18" s="108" t="s">
        <v>12</v>
      </c>
      <c r="K18" s="45" t="str">
        <f>IFERROR(LARGE((AL18:CJ18),1),"")</f>
        <v/>
      </c>
      <c r="L18" s="1" t="str">
        <f>IFERROR(LARGE((AL18:CJ18),2),"")</f>
        <v/>
      </c>
      <c r="M18" s="1" t="str">
        <f>IFERROR(LARGE((AL18:CJ18),3),"")</f>
        <v/>
      </c>
      <c r="N18" s="1" t="str">
        <f>IFERROR(LARGE((AL18:CJ18),4),"")</f>
        <v/>
      </c>
      <c r="O18" s="46" t="str">
        <f>IFERROR(LARGE((AL18:CJ18),5),"")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117"/>
      <c r="CL18" s="60"/>
      <c r="CM18" s="46"/>
      <c r="CN18" s="88"/>
    </row>
    <row r="19" spans="2:92"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6"/>
      <c r="CK19" s="118"/>
      <c r="CL19" s="158"/>
      <c r="CM19" s="97"/>
      <c r="CN19" s="105"/>
    </row>
    <row r="20" spans="2:92"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2"/>
      <c r="CK20" s="117"/>
      <c r="CL20" s="134"/>
      <c r="CM20" s="46"/>
      <c r="CN20" s="88"/>
    </row>
    <row r="21" spans="2:92" ht="15" thickTop="1" x14ac:dyDescent="0.35">
      <c r="B21" s="71"/>
      <c r="C21" s="327">
        <f>IF(AC21="Athlete Name","",AC21)</f>
        <v>2</v>
      </c>
      <c r="D21" s="47" t="str">
        <f>IF(AD21="Athlete Name","",AD21)</f>
        <v>Nick Mowrer</v>
      </c>
      <c r="E21" s="60"/>
      <c r="F21" s="1">
        <f>IF(COUNT(AL21:CJ21)=0,"", COUNT(AL21:CJ21))</f>
        <v>13</v>
      </c>
      <c r="G21" s="46">
        <f t="shared" ref="G21" si="4">_xlfn.IFS(F21="","",F21=1,1,F21=2,2,F21=3,3,F21=4,4,F21=5,5,F21&gt;5,5)</f>
        <v>5</v>
      </c>
      <c r="I21" s="61"/>
      <c r="J21" s="108" t="s">
        <v>7</v>
      </c>
      <c r="K21" s="45">
        <f>IFERROR(LARGE((AL21:CJ21),1),"")</f>
        <v>590</v>
      </c>
      <c r="L21" s="1">
        <f>IFERROR(LARGE((AL21:CJ21),2),"")</f>
        <v>590</v>
      </c>
      <c r="M21" s="1">
        <f>IFERROR(LARGE((AL21:CJ21),3),"")</f>
        <v>588</v>
      </c>
      <c r="N21" s="1">
        <f>IFERROR(LARGE((AL21:CJ21),4),"")</f>
        <v>588</v>
      </c>
      <c r="O21" s="46">
        <f>IFERROR(LARGE((AL21:CJ21),5),"")</f>
        <v>585</v>
      </c>
      <c r="P21" s="1"/>
      <c r="Q21" s="56">
        <f>IFERROR(AVERAGEIF(K21:O21,"&gt;0"),"")</f>
        <v>588.20000000000005</v>
      </c>
      <c r="R21" s="57" t="str">
        <f>IF(SUM(AF22:AJ22,K22:O22)=0,"",SUM(AF22:AJ22,K22:O22))</f>
        <v/>
      </c>
      <c r="T21" s="5">
        <f>IF(U21="","",1)</f>
        <v>1</v>
      </c>
      <c r="U21" s="4">
        <f>IF(SUM(Q21:R21)=0,"",SUM(Q21:R21))</f>
        <v>588.20000000000005</v>
      </c>
      <c r="V21" s="6">
        <f>IF(U21="","",1)</f>
        <v>1</v>
      </c>
      <c r="X21" s="60" t="str">
        <f t="shared" ref="X21:X76" si="5">IF(AD21="Athlete Name","",AD21)</f>
        <v>Nick Mowrer</v>
      </c>
      <c r="Y21" s="46"/>
      <c r="Z21" s="76"/>
      <c r="AB21" s="82"/>
      <c r="AC21" s="45">
        <v>2</v>
      </c>
      <c r="AD21" s="60" t="s">
        <v>170</v>
      </c>
      <c r="AF21" s="45"/>
      <c r="AG21" s="1"/>
      <c r="AH21" s="1"/>
      <c r="AI21" s="1"/>
      <c r="AJ21" s="46"/>
      <c r="AK21" s="108"/>
      <c r="AL21" s="62" t="s">
        <v>7</v>
      </c>
      <c r="AM21" s="62">
        <v>588</v>
      </c>
      <c r="AN21" s="62" t="s">
        <v>7</v>
      </c>
      <c r="AO21" s="62" t="s">
        <v>7</v>
      </c>
      <c r="AP21" s="62" t="s">
        <v>7</v>
      </c>
      <c r="AQ21" s="62" t="s">
        <v>7</v>
      </c>
      <c r="AR21" s="62" t="s">
        <v>7</v>
      </c>
      <c r="AS21" s="62" t="s">
        <v>7</v>
      </c>
      <c r="AT21" s="62" t="s">
        <v>7</v>
      </c>
      <c r="AU21" s="62" t="s">
        <v>7</v>
      </c>
      <c r="AV21" s="62" t="s">
        <v>7</v>
      </c>
      <c r="AW21" s="62">
        <v>582</v>
      </c>
      <c r="AX21" s="62" t="s">
        <v>7</v>
      </c>
      <c r="AY21" s="62" t="s">
        <v>7</v>
      </c>
      <c r="AZ21" s="62" t="s">
        <v>7</v>
      </c>
      <c r="BA21" s="62" t="s">
        <v>7</v>
      </c>
      <c r="BB21" s="62">
        <v>588</v>
      </c>
      <c r="BC21" s="62">
        <v>581</v>
      </c>
      <c r="BD21" s="62">
        <v>585</v>
      </c>
      <c r="BE21" s="62">
        <v>571</v>
      </c>
      <c r="BF21" s="62" t="s">
        <v>7</v>
      </c>
      <c r="BG21" s="62" t="s">
        <v>7</v>
      </c>
      <c r="BH21" s="62" t="s">
        <v>7</v>
      </c>
      <c r="BI21" s="62" t="s">
        <v>7</v>
      </c>
      <c r="BJ21" s="62" t="s">
        <v>7</v>
      </c>
      <c r="BK21" s="62">
        <v>590</v>
      </c>
      <c r="BL21" s="62">
        <v>583</v>
      </c>
      <c r="BM21" s="62">
        <v>590</v>
      </c>
      <c r="BN21" s="62">
        <v>585</v>
      </c>
      <c r="BO21" s="62" t="s">
        <v>7</v>
      </c>
      <c r="BP21" s="62" t="s">
        <v>7</v>
      </c>
      <c r="BQ21" s="62" t="s">
        <v>7</v>
      </c>
      <c r="BR21" s="62" t="s">
        <v>7</v>
      </c>
      <c r="BS21" s="62" t="s">
        <v>7</v>
      </c>
      <c r="BT21" s="62" t="s">
        <v>7</v>
      </c>
      <c r="BU21" s="62" t="s">
        <v>7</v>
      </c>
      <c r="BV21" s="62" t="s">
        <v>7</v>
      </c>
      <c r="BW21" s="62" t="s">
        <v>7</v>
      </c>
      <c r="BX21" s="62" t="s">
        <v>7</v>
      </c>
      <c r="BY21" s="62">
        <v>585</v>
      </c>
      <c r="BZ21" s="62">
        <v>583</v>
      </c>
      <c r="CA21" s="62" t="s">
        <v>7</v>
      </c>
      <c r="CB21" s="62" t="s">
        <v>7</v>
      </c>
      <c r="CC21" s="62" t="s">
        <v>7</v>
      </c>
      <c r="CD21" s="62">
        <v>582</v>
      </c>
      <c r="CE21" s="62" t="s">
        <v>7</v>
      </c>
      <c r="CF21" s="62" t="s">
        <v>7</v>
      </c>
      <c r="CG21" s="62" t="s">
        <v>7</v>
      </c>
      <c r="CH21" s="62" t="s">
        <v>7</v>
      </c>
      <c r="CI21" s="62" t="s">
        <v>7</v>
      </c>
      <c r="CJ21" s="62" t="s">
        <v>7</v>
      </c>
      <c r="CK21" s="117"/>
      <c r="CL21" s="60" t="str">
        <f>IF(AD21="Athlete Name","",AD21)</f>
        <v>Nick Mowrer</v>
      </c>
      <c r="CM21" s="46">
        <v>2</v>
      </c>
      <c r="CN21" s="88"/>
    </row>
    <row r="22" spans="2:92" x14ac:dyDescent="0.35">
      <c r="B22" s="71"/>
      <c r="C22" s="327"/>
      <c r="D22" s="47"/>
      <c r="E22" s="60"/>
      <c r="G22" s="46"/>
      <c r="I22" s="61" t="str">
        <f>IF(SUM(AF22:AJ22)=0,"",SUM(AF22:AJ22))</f>
        <v/>
      </c>
      <c r="J22" s="108" t="s">
        <v>12</v>
      </c>
      <c r="K22" s="45" t="str">
        <f>IFERROR(LARGE((AL22:CJ22),1),"")</f>
        <v/>
      </c>
      <c r="L22" s="1" t="str">
        <f>IFERROR(LARGE((AL22:CJ22),2),"")</f>
        <v/>
      </c>
      <c r="M22" s="1" t="str">
        <f>IFERROR(LARGE((AL22:CJ22),3),"")</f>
        <v/>
      </c>
      <c r="N22" s="1" t="str">
        <f>IFERROR(LARGE((AL22:CJ22),4),"")</f>
        <v/>
      </c>
      <c r="O22" s="46" t="str">
        <f>IFERROR(LARGE((AL22:CJ22),5),"")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117"/>
      <c r="CL22" s="60"/>
      <c r="CM22" s="46"/>
      <c r="CN22" s="88"/>
    </row>
    <row r="23" spans="2:92"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2"/>
      <c r="CK23" s="118"/>
      <c r="CL23" s="146"/>
      <c r="CM23" s="97"/>
      <c r="CN23" s="105"/>
    </row>
    <row r="24" spans="2:92"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2"/>
      <c r="CK24" s="117"/>
      <c r="CL24" s="149"/>
      <c r="CM24" s="46"/>
      <c r="CN24" s="88"/>
    </row>
    <row r="25" spans="2:92" x14ac:dyDescent="0.35">
      <c r="B25" s="71"/>
      <c r="C25" s="327">
        <f>IF(AC25="Athlete Name","",AC25)</f>
        <v>3</v>
      </c>
      <c r="D25" s="47" t="str">
        <f>IF(AD25="Athlete Name","",AD25)</f>
        <v>Tim Sherry</v>
      </c>
      <c r="E25" s="60"/>
      <c r="F25" s="1">
        <f>IF(COUNT(AL25:CJ25)=0,"", COUNT(AL25:CJ25))</f>
        <v>17</v>
      </c>
      <c r="G25" s="46">
        <f t="shared" ref="G25" si="9">_xlfn.IFS(F25="","",F25=1,1,F25=2,2,F25=3,3,F25=4,4,F25=5,5,F25&gt;5,5)</f>
        <v>5</v>
      </c>
      <c r="I25" s="61"/>
      <c r="J25" s="108" t="s">
        <v>7</v>
      </c>
      <c r="K25" s="45">
        <f>IFERROR(LARGE((AL25:CJ25),1),"")</f>
        <v>596</v>
      </c>
      <c r="L25" s="1">
        <f>IFERROR(LARGE((AL25:CJ25),2),"")</f>
        <v>592</v>
      </c>
      <c r="M25" s="1">
        <f>IFERROR(LARGE((AL25:CJ25),3),"")</f>
        <v>592</v>
      </c>
      <c r="N25" s="1">
        <f>IFERROR(LARGE((AL25:CJ25),4),"")</f>
        <v>592</v>
      </c>
      <c r="O25" s="46">
        <f>IFERROR(LARGE((AL25:CJ25),5),"")</f>
        <v>590</v>
      </c>
      <c r="P25" s="1"/>
      <c r="Q25" s="56">
        <f t="shared" ref="Q25:Q80" si="10">IFERROR(AVERAGEIF(K25:O25,"&gt;0"),"")</f>
        <v>592.4</v>
      </c>
      <c r="R25" s="57" t="str">
        <f t="shared" ref="R25:R80" si="11">IF(SUM(AF26:AJ26,K26:O26)=0,"",SUM(AF26:AJ26,K26:O26))</f>
        <v/>
      </c>
      <c r="T25" s="5">
        <f t="shared" ref="T25" si="12">IF(U25="","",1)</f>
        <v>1</v>
      </c>
      <c r="U25" s="4">
        <f t="shared" ref="U25" si="13">IF(SUM(Q25:R25)=0,"",SUM(Q25:R25))</f>
        <v>592.4</v>
      </c>
      <c r="V25" s="6">
        <f t="shared" ref="V25" si="14">IF(U25="","",1)</f>
        <v>1</v>
      </c>
      <c r="X25" s="60" t="str">
        <f t="shared" si="5"/>
        <v>Tim Sherry</v>
      </c>
      <c r="Y25" s="46"/>
      <c r="Z25" s="76"/>
      <c r="AB25" s="82"/>
      <c r="AC25" s="45">
        <v>3</v>
      </c>
      <c r="AD25" s="60" t="s">
        <v>137</v>
      </c>
      <c r="AF25" s="45"/>
      <c r="AG25" s="1"/>
      <c r="AH25" s="1"/>
      <c r="AI25" s="1"/>
      <c r="AJ25" s="46"/>
      <c r="AK25" s="108"/>
      <c r="AL25" s="62" t="s">
        <v>7</v>
      </c>
      <c r="AM25" s="62" t="s">
        <v>7</v>
      </c>
      <c r="AN25" s="62">
        <v>592</v>
      </c>
      <c r="AO25" s="62">
        <v>592</v>
      </c>
      <c r="AP25" s="62">
        <v>588</v>
      </c>
      <c r="AQ25" s="62">
        <v>586</v>
      </c>
      <c r="AR25" s="62" t="s">
        <v>7</v>
      </c>
      <c r="AS25" s="62" t="s">
        <v>7</v>
      </c>
      <c r="AT25" s="62" t="s">
        <v>7</v>
      </c>
      <c r="AU25" s="62">
        <v>582</v>
      </c>
      <c r="AV25" s="62" t="s">
        <v>7</v>
      </c>
      <c r="AW25" s="62">
        <v>586</v>
      </c>
      <c r="AX25" s="62" t="s">
        <v>7</v>
      </c>
      <c r="AY25" s="62" t="s">
        <v>7</v>
      </c>
      <c r="AZ25" s="62" t="s">
        <v>7</v>
      </c>
      <c r="BA25" s="62" t="s">
        <v>7</v>
      </c>
      <c r="BB25" s="62" t="s">
        <v>7</v>
      </c>
      <c r="BC25" s="62" t="s">
        <v>7</v>
      </c>
      <c r="BD25" s="62" t="s">
        <v>7</v>
      </c>
      <c r="BE25" s="62">
        <v>587</v>
      </c>
      <c r="BF25" s="62">
        <v>585</v>
      </c>
      <c r="BG25" s="62" t="s">
        <v>7</v>
      </c>
      <c r="BH25" s="62" t="s">
        <v>7</v>
      </c>
      <c r="BI25" s="62" t="s">
        <v>7</v>
      </c>
      <c r="BJ25" s="62" t="s">
        <v>7</v>
      </c>
      <c r="BK25" s="62">
        <v>587</v>
      </c>
      <c r="BL25" s="62">
        <v>596</v>
      </c>
      <c r="BM25" s="62">
        <v>592</v>
      </c>
      <c r="BN25" s="62">
        <v>590</v>
      </c>
      <c r="BO25" s="62" t="s">
        <v>7</v>
      </c>
      <c r="BP25" s="62" t="s">
        <v>7</v>
      </c>
      <c r="BQ25" s="62" t="s">
        <v>7</v>
      </c>
      <c r="BR25" s="62">
        <v>585</v>
      </c>
      <c r="BS25" s="62">
        <v>577</v>
      </c>
      <c r="BT25" s="62" t="s">
        <v>7</v>
      </c>
      <c r="BU25" s="62" t="s">
        <v>7</v>
      </c>
      <c r="BV25" s="62" t="s">
        <v>7</v>
      </c>
      <c r="BW25" s="62" t="s">
        <v>7</v>
      </c>
      <c r="BX25" s="62" t="s">
        <v>7</v>
      </c>
      <c r="BY25" s="62">
        <v>584</v>
      </c>
      <c r="BZ25" s="62">
        <v>588</v>
      </c>
      <c r="CA25" s="62" t="s">
        <v>7</v>
      </c>
      <c r="CB25" s="62">
        <v>590</v>
      </c>
      <c r="CC25" s="62" t="s">
        <v>7</v>
      </c>
      <c r="CD25" s="62" t="s">
        <v>7</v>
      </c>
      <c r="CE25" s="62" t="s">
        <v>7</v>
      </c>
      <c r="CF25" s="62" t="s">
        <v>7</v>
      </c>
      <c r="CG25" s="62" t="s">
        <v>7</v>
      </c>
      <c r="CH25" s="62" t="s">
        <v>7</v>
      </c>
      <c r="CI25" s="62" t="s">
        <v>7</v>
      </c>
      <c r="CJ25" s="62" t="s">
        <v>7</v>
      </c>
      <c r="CK25" s="117"/>
      <c r="CL25" s="60" t="str">
        <f>IF(AD25="Athlete Name","",AD25)</f>
        <v>Tim Sherry</v>
      </c>
      <c r="CM25" s="46">
        <v>3</v>
      </c>
      <c r="CN25" s="88"/>
    </row>
    <row r="26" spans="2:92" x14ac:dyDescent="0.35">
      <c r="B26" s="71"/>
      <c r="C26" s="327"/>
      <c r="D26" s="47"/>
      <c r="E26" s="60"/>
      <c r="G26" s="46"/>
      <c r="I26" s="61" t="str">
        <f>IF(SUM(AF26:AJ26)=0,"",SUM(AF26:AJ26))</f>
        <v/>
      </c>
      <c r="J26" s="108" t="s">
        <v>12</v>
      </c>
      <c r="K26" s="45" t="str">
        <f>IFERROR(LARGE((AL26:CJ26),1),"")</f>
        <v/>
      </c>
      <c r="L26" s="1" t="str">
        <f>IFERROR(LARGE((AL26:CJ26),2),"")</f>
        <v/>
      </c>
      <c r="M26" s="1" t="str">
        <f>IFERROR(LARGE((AL26:CJ26),3),"")</f>
        <v/>
      </c>
      <c r="N26" s="1" t="str">
        <f>IFERROR(LARGE((AL26:CJ26),4),"")</f>
        <v/>
      </c>
      <c r="O26" s="46" t="str">
        <f>IFERROR(LARGE((AL26:CJ26),5),"")</f>
        <v/>
      </c>
      <c r="P26" s="1"/>
      <c r="Q26" s="56"/>
      <c r="R26" s="57"/>
      <c r="T26" s="5">
        <f t="shared" ref="T26" si="15">IF(U25="","",1)</f>
        <v>1</v>
      </c>
      <c r="U26" s="126">
        <f t="shared" ref="U26" si="16">IF(U25="","",1)</f>
        <v>1</v>
      </c>
      <c r="V26" s="6">
        <f t="shared" ref="V26" si="17">IF(U25="","",1)</f>
        <v>1</v>
      </c>
      <c r="X26" s="60"/>
      <c r="Y26" s="46"/>
      <c r="Z26" s="76"/>
      <c r="AB26" s="82"/>
      <c r="AC26" s="45"/>
      <c r="AD26" s="60"/>
      <c r="AF26" s="45" t="s">
        <v>12</v>
      </c>
      <c r="AG26" s="1" t="s">
        <v>12</v>
      </c>
      <c r="AH26" s="1" t="s">
        <v>12</v>
      </c>
      <c r="AI26" s="1" t="s">
        <v>12</v>
      </c>
      <c r="AJ26" s="46" t="s">
        <v>12</v>
      </c>
      <c r="AK26" s="108"/>
      <c r="AL26" s="45"/>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117"/>
      <c r="CL26" s="60"/>
      <c r="CM26" s="46"/>
      <c r="CN26" s="88"/>
    </row>
    <row r="27" spans="2:92" s="39" customFormat="1" ht="8.5" customHeight="1" thickBot="1" x14ac:dyDescent="0.4">
      <c r="B27" s="102"/>
      <c r="C27" s="328"/>
      <c r="D27" s="107"/>
      <c r="E27" s="103"/>
      <c r="F27" s="115"/>
      <c r="G27" s="116"/>
      <c r="I27" s="95"/>
      <c r="K27" s="96"/>
      <c r="L27" s="93"/>
      <c r="M27" s="93"/>
      <c r="N27" s="93"/>
      <c r="O27" s="94"/>
      <c r="Q27" s="112"/>
      <c r="R27" s="113"/>
      <c r="T27" s="110">
        <f t="shared" ref="T27" si="18">IF(U25="","",1)</f>
        <v>1</v>
      </c>
      <c r="U27" s="93">
        <f t="shared" ref="U27" si="19">IF(U25="","",1)</f>
        <v>1</v>
      </c>
      <c r="V27" s="109">
        <f t="shared" ref="V27" si="20">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6"/>
      <c r="CK27" s="118"/>
      <c r="CL27" s="158"/>
      <c r="CM27" s="97"/>
      <c r="CN27" s="105"/>
    </row>
    <row r="28" spans="2:92" ht="8.5" customHeight="1" thickTop="1" x14ac:dyDescent="0.35">
      <c r="B28" s="71"/>
      <c r="C28" s="327"/>
      <c r="D28" s="47"/>
      <c r="E28" s="60"/>
      <c r="G28" s="46"/>
      <c r="I28" s="61"/>
      <c r="K28" s="45"/>
      <c r="L28" s="1"/>
      <c r="M28" s="1"/>
      <c r="N28" s="1"/>
      <c r="O28" s="46"/>
      <c r="P28" s="1"/>
      <c r="Q28" s="56"/>
      <c r="R28" s="57"/>
      <c r="T28" s="5">
        <f t="shared" ref="T28" si="21">IF(U29="","",1)</f>
        <v>1</v>
      </c>
      <c r="U28" s="1">
        <f t="shared" ref="U28" si="22">IF(U29="","",1)</f>
        <v>1</v>
      </c>
      <c r="V28" s="6">
        <f t="shared" ref="V28" si="23">IF(U29="","",1)</f>
        <v>1</v>
      </c>
      <c r="X28" s="60"/>
      <c r="Y28" s="46"/>
      <c r="Z28" s="76"/>
      <c r="AB28" s="82"/>
      <c r="AC28" s="45"/>
      <c r="AD28" s="134"/>
      <c r="AF28" s="135"/>
      <c r="AG28" s="136"/>
      <c r="AH28" s="136"/>
      <c r="AI28" s="137"/>
      <c r="AJ28" s="138"/>
      <c r="AL28" s="143"/>
      <c r="AM28" s="137"/>
      <c r="AN28" s="137"/>
      <c r="AO28" s="137"/>
      <c r="AP28" s="137"/>
      <c r="AQ28" s="137"/>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5"/>
      <c r="CK28" s="117"/>
      <c r="CL28" s="134"/>
      <c r="CM28" s="46"/>
      <c r="CN28" s="88"/>
    </row>
    <row r="29" spans="2:92" x14ac:dyDescent="0.35">
      <c r="B29" s="71"/>
      <c r="C29" s="327">
        <f t="shared" ref="C29:D80" si="24">IF(AC29="Athlete Name","",AC29)</f>
        <v>4</v>
      </c>
      <c r="D29" s="47" t="str">
        <f t="shared" si="24"/>
        <v>Ivan Roe</v>
      </c>
      <c r="E29" s="60"/>
      <c r="F29" s="1">
        <f>IF(COUNT(AL29:CJ29)=0,"", COUNT(AL29:CJ29))</f>
        <v>15</v>
      </c>
      <c r="G29" s="46">
        <f t="shared" ref="G29" si="25">_xlfn.IFS(F29="","",F29=1,1,F29=2,2,F29=3,3,F29=4,4,F29=5,5,F29&gt;5,5)</f>
        <v>5</v>
      </c>
      <c r="I29" s="61"/>
      <c r="J29" s="108" t="s">
        <v>7</v>
      </c>
      <c r="K29" s="45">
        <f>IFERROR(LARGE((AL29:CJ29),1),"")</f>
        <v>592</v>
      </c>
      <c r="L29" s="1">
        <f>IFERROR(LARGE((AL29:CJ29),2),"")</f>
        <v>592</v>
      </c>
      <c r="M29" s="1">
        <f>IFERROR(LARGE((AL29:CJ29),3),"")</f>
        <v>591</v>
      </c>
      <c r="N29" s="1">
        <f>IFERROR(LARGE((AL29:CJ29),4),"")</f>
        <v>591</v>
      </c>
      <c r="O29" s="46">
        <f>IFERROR(LARGE((AL29:CJ29),5),"")</f>
        <v>590</v>
      </c>
      <c r="P29" s="1"/>
      <c r="Q29" s="56">
        <f t="shared" si="10"/>
        <v>591.20000000000005</v>
      </c>
      <c r="R29" s="57" t="str">
        <f t="shared" si="11"/>
        <v/>
      </c>
      <c r="T29" s="5">
        <f t="shared" ref="T29" si="26">IF(U29="","",1)</f>
        <v>1</v>
      </c>
      <c r="U29" s="4">
        <f t="shared" ref="U29" si="27">IF(SUM(Q29:R29)=0,"",SUM(Q29:R29))</f>
        <v>591.20000000000005</v>
      </c>
      <c r="V29" s="6">
        <f t="shared" ref="V29" si="28">IF(U29="","",1)</f>
        <v>1</v>
      </c>
      <c r="X29" s="60" t="str">
        <f t="shared" si="5"/>
        <v>Ivan Roe</v>
      </c>
      <c r="Y29" s="46"/>
      <c r="Z29" s="76"/>
      <c r="AB29" s="82"/>
      <c r="AC29" s="45">
        <v>4</v>
      </c>
      <c r="AD29" s="60" t="s">
        <v>138</v>
      </c>
      <c r="AF29" s="45"/>
      <c r="AG29" s="1"/>
      <c r="AH29" s="1"/>
      <c r="AI29" s="1"/>
      <c r="AJ29" s="46"/>
      <c r="AK29" s="108"/>
      <c r="AL29" s="62" t="s">
        <v>7</v>
      </c>
      <c r="AM29" s="62" t="s">
        <v>7</v>
      </c>
      <c r="AN29" s="62">
        <v>592</v>
      </c>
      <c r="AO29" s="62">
        <v>591</v>
      </c>
      <c r="AP29" s="62">
        <v>590</v>
      </c>
      <c r="AQ29" s="62">
        <v>589</v>
      </c>
      <c r="AR29" s="62">
        <v>588</v>
      </c>
      <c r="AS29" s="62">
        <v>587</v>
      </c>
      <c r="AT29" s="62" t="s">
        <v>7</v>
      </c>
      <c r="AU29" s="62" t="s">
        <v>7</v>
      </c>
      <c r="AV29" s="62" t="s">
        <v>7</v>
      </c>
      <c r="AW29" s="62" t="s">
        <v>7</v>
      </c>
      <c r="AX29" s="62" t="s">
        <v>7</v>
      </c>
      <c r="AY29" s="62" t="s">
        <v>7</v>
      </c>
      <c r="AZ29" s="62" t="s">
        <v>7</v>
      </c>
      <c r="BA29" s="62" t="s">
        <v>7</v>
      </c>
      <c r="BB29" s="62" t="s">
        <v>7</v>
      </c>
      <c r="BC29" s="62" t="s">
        <v>7</v>
      </c>
      <c r="BD29" s="62" t="s">
        <v>7</v>
      </c>
      <c r="BE29" s="62">
        <v>584</v>
      </c>
      <c r="BF29" s="62">
        <v>584</v>
      </c>
      <c r="BG29" s="62" t="s">
        <v>7</v>
      </c>
      <c r="BH29" s="62" t="s">
        <v>7</v>
      </c>
      <c r="BI29" s="62" t="s">
        <v>7</v>
      </c>
      <c r="BJ29" s="62" t="s">
        <v>7</v>
      </c>
      <c r="BK29" s="62">
        <v>590</v>
      </c>
      <c r="BL29" s="62">
        <v>585</v>
      </c>
      <c r="BM29" s="62">
        <v>591</v>
      </c>
      <c r="BN29" s="62">
        <v>583</v>
      </c>
      <c r="BO29" s="62" t="s">
        <v>7</v>
      </c>
      <c r="BP29" s="62" t="s">
        <v>7</v>
      </c>
      <c r="BQ29" s="62" t="s">
        <v>7</v>
      </c>
      <c r="BR29" s="62" t="s">
        <v>7</v>
      </c>
      <c r="BS29" s="62" t="s">
        <v>7</v>
      </c>
      <c r="BT29" s="62" t="s">
        <v>7</v>
      </c>
      <c r="BU29" s="62" t="s">
        <v>7</v>
      </c>
      <c r="BV29" s="62" t="s">
        <v>7</v>
      </c>
      <c r="BW29" s="62" t="s">
        <v>7</v>
      </c>
      <c r="BX29" s="62" t="s">
        <v>7</v>
      </c>
      <c r="BY29" s="62">
        <v>586</v>
      </c>
      <c r="BZ29" s="62">
        <v>592</v>
      </c>
      <c r="CA29" s="62" t="s">
        <v>7</v>
      </c>
      <c r="CB29" s="62" t="s">
        <v>7</v>
      </c>
      <c r="CC29" s="62">
        <v>578</v>
      </c>
      <c r="CD29" s="62" t="s">
        <v>7</v>
      </c>
      <c r="CE29" s="62" t="s">
        <v>7</v>
      </c>
      <c r="CF29" s="62" t="s">
        <v>7</v>
      </c>
      <c r="CG29" s="62" t="s">
        <v>7</v>
      </c>
      <c r="CH29" s="62" t="s">
        <v>7</v>
      </c>
      <c r="CI29" s="62" t="s">
        <v>7</v>
      </c>
      <c r="CJ29" s="62" t="s">
        <v>7</v>
      </c>
      <c r="CK29" s="117"/>
      <c r="CL29" s="60" t="str">
        <f>IF(AD29="Athlete Name","",AD29)</f>
        <v>Ivan Roe</v>
      </c>
      <c r="CM29" s="46">
        <v>4</v>
      </c>
      <c r="CN29" s="88"/>
    </row>
    <row r="30" spans="2:92" x14ac:dyDescent="0.35">
      <c r="B30" s="71"/>
      <c r="C30" s="327"/>
      <c r="D30" s="47"/>
      <c r="E30" s="60"/>
      <c r="G30" s="46"/>
      <c r="I30" s="61" t="str">
        <f>IF(SUM(AF30:AJ30)=0,"",SUM(AF30:AJ30))</f>
        <v/>
      </c>
      <c r="J30" s="108" t="s">
        <v>12</v>
      </c>
      <c r="K30" s="45" t="str">
        <f>IFERROR(LARGE((AL30:CJ30),1),"")</f>
        <v/>
      </c>
      <c r="L30" s="1" t="str">
        <f>IFERROR(LARGE((AL30:CJ30),2),"")</f>
        <v/>
      </c>
      <c r="M30" s="1" t="str">
        <f>IFERROR(LARGE((AL30:CJ30),3),"")</f>
        <v/>
      </c>
      <c r="N30" s="1" t="str">
        <f>IFERROR(LARGE((AL30:CJ30),4),"")</f>
        <v/>
      </c>
      <c r="O30" s="46" t="str">
        <f>IFERROR(LARGE((AL30:CJ30),5),"")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117"/>
      <c r="CL30" s="60"/>
      <c r="CM30" s="46"/>
      <c r="CN30" s="88"/>
    </row>
    <row r="31" spans="2:92"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2"/>
      <c r="CK31" s="118"/>
      <c r="CL31" s="146"/>
      <c r="CM31" s="97"/>
      <c r="CN31" s="105"/>
    </row>
    <row r="32" spans="2:92"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2"/>
      <c r="CK32" s="117"/>
      <c r="CL32" s="149"/>
      <c r="CM32" s="46"/>
      <c r="CN32" s="88"/>
    </row>
    <row r="33" spans="2:92" x14ac:dyDescent="0.35">
      <c r="B33" s="71"/>
      <c r="C33" s="327">
        <f t="shared" si="24"/>
        <v>5</v>
      </c>
      <c r="D33" s="47" t="str">
        <f t="shared" si="24"/>
        <v>Levi Clark</v>
      </c>
      <c r="E33" s="60"/>
      <c r="F33" s="1">
        <f>IF(COUNT(AL33:CJ33)=0,"", COUNT(AL33:CJ33))</f>
        <v>14</v>
      </c>
      <c r="G33" s="46">
        <f t="shared" ref="G33" si="38">_xlfn.IFS(F33="","",F33=1,1,F33=2,2,F33=3,3,F33=4,4,F33=5,5,F33&gt;5,5)</f>
        <v>5</v>
      </c>
      <c r="I33" s="61"/>
      <c r="J33" s="108" t="s">
        <v>7</v>
      </c>
      <c r="K33" s="45">
        <f>IFERROR(LARGE((AL33:CJ33),1),"")</f>
        <v>585</v>
      </c>
      <c r="L33" s="1">
        <f>IFERROR(LARGE((AL33:CJ33),2),"")</f>
        <v>583</v>
      </c>
      <c r="M33" s="1">
        <f>IFERROR(LARGE((AL33:CJ33),3),"")</f>
        <v>582</v>
      </c>
      <c r="N33" s="1">
        <f>IFERROR(LARGE((AL33:CJ33),4),"")</f>
        <v>582</v>
      </c>
      <c r="O33" s="46">
        <f>IFERROR(LARGE((AL33:CJ33),5),"")</f>
        <v>580</v>
      </c>
      <c r="P33" s="1"/>
      <c r="Q33" s="56">
        <f t="shared" si="10"/>
        <v>582.4</v>
      </c>
      <c r="R33" s="57" t="str">
        <f t="shared" si="11"/>
        <v/>
      </c>
      <c r="T33" s="5">
        <f t="shared" ref="T33" si="39">IF(U33="","",1)</f>
        <v>1</v>
      </c>
      <c r="U33" s="4">
        <f t="shared" ref="U33" si="40">IF(SUM(Q33:R33)=0,"",SUM(Q33:R33))</f>
        <v>582.4</v>
      </c>
      <c r="V33" s="6">
        <f t="shared" ref="V33" si="41">IF(U33="","",1)</f>
        <v>1</v>
      </c>
      <c r="X33" s="60" t="str">
        <f t="shared" si="5"/>
        <v>Levi Clark</v>
      </c>
      <c r="Y33" s="46"/>
      <c r="Z33" s="76"/>
      <c r="AB33" s="82"/>
      <c r="AC33" s="45">
        <v>5</v>
      </c>
      <c r="AD33" s="60" t="s">
        <v>141</v>
      </c>
      <c r="AF33" s="45"/>
      <c r="AG33" s="1"/>
      <c r="AH33" s="1"/>
      <c r="AI33" s="1"/>
      <c r="AJ33" s="46"/>
      <c r="AK33" s="108"/>
      <c r="AL33" s="62" t="s">
        <v>7</v>
      </c>
      <c r="AM33" s="62" t="s">
        <v>7</v>
      </c>
      <c r="AN33" s="62">
        <v>582</v>
      </c>
      <c r="AO33" s="62">
        <v>582</v>
      </c>
      <c r="AP33" s="62">
        <v>579</v>
      </c>
      <c r="AQ33" s="62">
        <v>576</v>
      </c>
      <c r="AR33" s="62">
        <v>575</v>
      </c>
      <c r="AS33" s="62">
        <v>573</v>
      </c>
      <c r="AT33" s="62" t="s">
        <v>7</v>
      </c>
      <c r="AU33" s="62">
        <v>575</v>
      </c>
      <c r="AV33" s="62" t="s">
        <v>7</v>
      </c>
      <c r="AW33" s="62" t="s">
        <v>7</v>
      </c>
      <c r="AX33" s="62" t="s">
        <v>7</v>
      </c>
      <c r="AY33" s="62" t="s">
        <v>7</v>
      </c>
      <c r="AZ33" s="62" t="s">
        <v>7</v>
      </c>
      <c r="BA33" s="62" t="s">
        <v>7</v>
      </c>
      <c r="BB33" s="62" t="s">
        <v>7</v>
      </c>
      <c r="BC33" s="62" t="s">
        <v>7</v>
      </c>
      <c r="BD33" s="62">
        <v>585</v>
      </c>
      <c r="BE33" s="62" t="s">
        <v>7</v>
      </c>
      <c r="BF33" s="62" t="s">
        <v>7</v>
      </c>
      <c r="BG33" s="62" t="s">
        <v>7</v>
      </c>
      <c r="BH33" s="62" t="s">
        <v>7</v>
      </c>
      <c r="BI33" s="62" t="s">
        <v>7</v>
      </c>
      <c r="BJ33" s="62">
        <v>573</v>
      </c>
      <c r="BK33" s="62">
        <v>583</v>
      </c>
      <c r="BL33" s="62">
        <v>579</v>
      </c>
      <c r="BM33" s="62" t="s">
        <v>7</v>
      </c>
      <c r="BN33" s="62" t="s">
        <v>7</v>
      </c>
      <c r="BO33" s="62" t="s">
        <v>7</v>
      </c>
      <c r="BP33" s="62" t="s">
        <v>7</v>
      </c>
      <c r="BQ33" s="62" t="s">
        <v>7</v>
      </c>
      <c r="BR33" s="62" t="s">
        <v>7</v>
      </c>
      <c r="BS33" s="62" t="s">
        <v>7</v>
      </c>
      <c r="BT33" s="62" t="s">
        <v>7</v>
      </c>
      <c r="BU33" s="62" t="s">
        <v>7</v>
      </c>
      <c r="BV33" s="62" t="s">
        <v>7</v>
      </c>
      <c r="BW33" s="62" t="s">
        <v>7</v>
      </c>
      <c r="BX33" s="62" t="s">
        <v>7</v>
      </c>
      <c r="BY33" s="62">
        <v>580</v>
      </c>
      <c r="BZ33" s="62">
        <v>566</v>
      </c>
      <c r="CA33" s="62" t="s">
        <v>7</v>
      </c>
      <c r="CB33" s="62" t="s">
        <v>7</v>
      </c>
      <c r="CC33" s="62">
        <v>576</v>
      </c>
      <c r="CD33" s="62" t="s">
        <v>7</v>
      </c>
      <c r="CE33" s="62" t="s">
        <v>7</v>
      </c>
      <c r="CF33" s="62" t="s">
        <v>7</v>
      </c>
      <c r="CG33" s="62" t="s">
        <v>7</v>
      </c>
      <c r="CH33" s="62" t="s">
        <v>7</v>
      </c>
      <c r="CI33" s="62" t="s">
        <v>7</v>
      </c>
      <c r="CJ33" s="62" t="s">
        <v>7</v>
      </c>
      <c r="CK33" s="117"/>
      <c r="CL33" s="60" t="str">
        <f>IF(AD33="Athlete Name","",AD33)</f>
        <v>Levi Clark</v>
      </c>
      <c r="CM33" s="46">
        <v>5</v>
      </c>
      <c r="CN33" s="88"/>
    </row>
    <row r="34" spans="2:92" x14ac:dyDescent="0.35">
      <c r="B34" s="71"/>
      <c r="C34" s="327"/>
      <c r="D34" s="47"/>
      <c r="E34" s="60"/>
      <c r="G34" s="46"/>
      <c r="I34" s="61" t="str">
        <f>IF(SUM(AF34:AJ34)=0,"",SUM(AF34:AJ34))</f>
        <v/>
      </c>
      <c r="J34" s="108" t="s">
        <v>12</v>
      </c>
      <c r="K34" s="45" t="str">
        <f>IFERROR(LARGE((AL34:CJ34),1),"")</f>
        <v/>
      </c>
      <c r="L34" s="1" t="str">
        <f>IFERROR(LARGE((AL34:CJ34),2),"")</f>
        <v/>
      </c>
      <c r="M34" s="1" t="str">
        <f>IFERROR(LARGE((AL34:CJ34),3),"")</f>
        <v/>
      </c>
      <c r="N34" s="1" t="str">
        <f>IFERROR(LARGE((AL34:CJ34),4),"")</f>
        <v/>
      </c>
      <c r="O34" s="46" t="str">
        <f>IFERROR(LARGE((AL34:CJ34),5),"")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117"/>
      <c r="CL34" s="60"/>
      <c r="CM34" s="46"/>
      <c r="CN34" s="88"/>
    </row>
    <row r="35" spans="2:92"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6"/>
      <c r="CK35" s="118"/>
      <c r="CL35" s="158"/>
      <c r="CM35" s="97"/>
      <c r="CN35" s="105"/>
    </row>
    <row r="36" spans="2:92"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5"/>
      <c r="CK36" s="117"/>
      <c r="CL36" s="134"/>
      <c r="CM36" s="46"/>
      <c r="CN36" s="88"/>
    </row>
    <row r="37" spans="2:92" x14ac:dyDescent="0.35">
      <c r="B37" s="71"/>
      <c r="C37" s="327">
        <f t="shared" si="24"/>
        <v>6</v>
      </c>
      <c r="D37" s="47" t="str">
        <f t="shared" si="24"/>
        <v>Lucas Kozeniesky</v>
      </c>
      <c r="E37" s="60"/>
      <c r="F37" s="1">
        <f>IF(COUNT(AL37:CJ37)=0,"", COUNT(AL37:CJ37))</f>
        <v>14</v>
      </c>
      <c r="G37" s="46">
        <f t="shared" ref="G37" si="51">_xlfn.IFS(F37="","",F37=1,1,F37=2,2,F37=3,3,F37=4,4,F37=5,5,F37&gt;5,5)</f>
        <v>5</v>
      </c>
      <c r="I37" s="61"/>
      <c r="J37" s="108" t="s">
        <v>7</v>
      </c>
      <c r="K37" s="45">
        <f>IFERROR(LARGE((AL37:CJ37),1),"")</f>
        <v>592</v>
      </c>
      <c r="L37" s="1">
        <f>IFERROR(LARGE((AL37:CJ37),2),"")</f>
        <v>592</v>
      </c>
      <c r="M37" s="1">
        <f>IFERROR(LARGE((AL37:CJ37),3),"")</f>
        <v>588</v>
      </c>
      <c r="N37" s="1">
        <f>IFERROR(LARGE((AL37:CJ37),4),"")</f>
        <v>588</v>
      </c>
      <c r="O37" s="46">
        <f>IFERROR(LARGE((AL37:CJ37),5),"")</f>
        <v>588</v>
      </c>
      <c r="P37" s="1"/>
      <c r="Q37" s="56">
        <f t="shared" si="10"/>
        <v>589.6</v>
      </c>
      <c r="R37" s="57" t="str">
        <f t="shared" si="11"/>
        <v/>
      </c>
      <c r="T37" s="5">
        <f t="shared" ref="T37" si="52">IF(U37="","",1)</f>
        <v>1</v>
      </c>
      <c r="U37" s="4">
        <f t="shared" ref="U37" si="53">IF(SUM(Q37:R37)=0,"",SUM(Q37:R37))</f>
        <v>589.6</v>
      </c>
      <c r="V37" s="6">
        <f t="shared" ref="V37" si="54">IF(U37="","",1)</f>
        <v>1</v>
      </c>
      <c r="X37" s="60" t="str">
        <f t="shared" si="5"/>
        <v>Lucas Kozeniesky</v>
      </c>
      <c r="Y37" s="46"/>
      <c r="Z37" s="76"/>
      <c r="AB37" s="82"/>
      <c r="AC37" s="45">
        <v>6</v>
      </c>
      <c r="AD37" s="60" t="s">
        <v>135</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v>578</v>
      </c>
      <c r="AX37" s="62" t="s">
        <v>7</v>
      </c>
      <c r="AY37" s="62" t="s">
        <v>7</v>
      </c>
      <c r="AZ37" s="62" t="s">
        <v>7</v>
      </c>
      <c r="BA37" s="62" t="s">
        <v>7</v>
      </c>
      <c r="BB37" s="62">
        <v>582</v>
      </c>
      <c r="BC37" s="62">
        <v>587</v>
      </c>
      <c r="BD37" s="62" t="s">
        <v>7</v>
      </c>
      <c r="BE37" s="62" t="s">
        <v>7</v>
      </c>
      <c r="BF37" s="62" t="s">
        <v>7</v>
      </c>
      <c r="BG37" s="62" t="s">
        <v>7</v>
      </c>
      <c r="BH37" s="62" t="s">
        <v>7</v>
      </c>
      <c r="BI37" s="62" t="s">
        <v>7</v>
      </c>
      <c r="BJ37" s="62" t="s">
        <v>7</v>
      </c>
      <c r="BK37" s="62">
        <v>581</v>
      </c>
      <c r="BL37" s="62">
        <v>582</v>
      </c>
      <c r="BM37" s="62">
        <v>592</v>
      </c>
      <c r="BN37" s="62">
        <v>588</v>
      </c>
      <c r="BO37" s="62" t="s">
        <v>7</v>
      </c>
      <c r="BP37" s="62" t="s">
        <v>7</v>
      </c>
      <c r="BQ37" s="62" t="s">
        <v>7</v>
      </c>
      <c r="BR37" s="62">
        <v>578</v>
      </c>
      <c r="BS37" s="62">
        <v>575</v>
      </c>
      <c r="BT37" s="62" t="s">
        <v>7</v>
      </c>
      <c r="BU37" s="62" t="s">
        <v>7</v>
      </c>
      <c r="BV37" s="62" t="s">
        <v>7</v>
      </c>
      <c r="BW37" s="62" t="s">
        <v>7</v>
      </c>
      <c r="BX37" s="62" t="s">
        <v>7</v>
      </c>
      <c r="BY37" s="62">
        <v>575</v>
      </c>
      <c r="BZ37" s="62">
        <v>588</v>
      </c>
      <c r="CA37" s="62" t="s">
        <v>7</v>
      </c>
      <c r="CB37" s="62">
        <v>588</v>
      </c>
      <c r="CC37" s="62">
        <v>584</v>
      </c>
      <c r="CD37" s="62">
        <v>592</v>
      </c>
      <c r="CE37" s="62" t="s">
        <v>7</v>
      </c>
      <c r="CF37" s="62" t="s">
        <v>7</v>
      </c>
      <c r="CG37" s="62" t="s">
        <v>7</v>
      </c>
      <c r="CH37" s="62" t="s">
        <v>7</v>
      </c>
      <c r="CI37" s="62" t="s">
        <v>7</v>
      </c>
      <c r="CJ37" s="62" t="s">
        <v>7</v>
      </c>
      <c r="CK37" s="117"/>
      <c r="CL37" s="60" t="str">
        <f>IF(AD37="Athlete Name","",AD37)</f>
        <v>Lucas Kozeniesky</v>
      </c>
      <c r="CM37" s="46">
        <v>6</v>
      </c>
      <c r="CN37" s="88"/>
    </row>
    <row r="38" spans="2:92" x14ac:dyDescent="0.35">
      <c r="B38" s="71"/>
      <c r="C38" s="327"/>
      <c r="D38" s="47"/>
      <c r="E38" s="60"/>
      <c r="G38" s="46"/>
      <c r="I38" s="61" t="str">
        <f>IF(SUM(AF38:AJ38)=0,"",SUM(AF38:AJ38))</f>
        <v/>
      </c>
      <c r="J38" s="108" t="s">
        <v>12</v>
      </c>
      <c r="K38" s="45" t="str">
        <f>IFERROR(LARGE((AL38:CJ38),1),"")</f>
        <v/>
      </c>
      <c r="L38" s="1" t="str">
        <f>IFERROR(LARGE((AL38:CJ38),2),"")</f>
        <v/>
      </c>
      <c r="M38" s="1" t="str">
        <f>IFERROR(LARGE((AL38:CJ38),3),"")</f>
        <v/>
      </c>
      <c r="N38" s="1" t="str">
        <f>IFERROR(LARGE((AL38:CJ38),4),"")</f>
        <v/>
      </c>
      <c r="O38" s="46" t="str">
        <f>IFERROR(LARGE((AL38:CJ38),5),"")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117"/>
      <c r="CL38" s="60"/>
      <c r="CM38" s="46"/>
      <c r="CN38" s="88"/>
    </row>
    <row r="39" spans="2:92"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2"/>
      <c r="CK39" s="118"/>
      <c r="CL39" s="146"/>
      <c r="CM39" s="97"/>
      <c r="CN39" s="105"/>
    </row>
    <row r="40" spans="2:92"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2"/>
      <c r="CK40" s="117"/>
      <c r="CL40" s="149"/>
      <c r="CM40" s="46"/>
      <c r="CN40" s="88"/>
    </row>
    <row r="41" spans="2:92" x14ac:dyDescent="0.35">
      <c r="B41" s="71"/>
      <c r="C41" s="327">
        <f t="shared" si="24"/>
        <v>7</v>
      </c>
      <c r="D41" s="47" t="str">
        <f t="shared" si="24"/>
        <v>Brandon Muske</v>
      </c>
      <c r="E41" s="60"/>
      <c r="F41" s="1">
        <f>IF(COUNT(AL41:CJ41)=0,"", COUNT(AL41:CJ41))</f>
        <v>7</v>
      </c>
      <c r="G41" s="46">
        <f t="shared" ref="G41" si="64">_xlfn.IFS(F41="","",F41=1,1,F41=2,2,F41=3,3,F41=4,4,F41=5,5,F41&gt;5,5)</f>
        <v>5</v>
      </c>
      <c r="I41" s="61"/>
      <c r="J41" s="108" t="s">
        <v>7</v>
      </c>
      <c r="K41" s="45">
        <f>IFERROR(LARGE((AL41:CJ41),1),"")</f>
        <v>586</v>
      </c>
      <c r="L41" s="1">
        <f>IFERROR(LARGE((AL41:CJ41),2),"")</f>
        <v>584</v>
      </c>
      <c r="M41" s="1">
        <f>IFERROR(LARGE((AL41:CJ41),3),"")</f>
        <v>583</v>
      </c>
      <c r="N41" s="1">
        <f>IFERROR(LARGE((AL41:CJ41),4),"")</f>
        <v>579</v>
      </c>
      <c r="O41" s="46">
        <f>IFERROR(LARGE((AL41:CJ41),5),"")</f>
        <v>576</v>
      </c>
      <c r="P41" s="1"/>
      <c r="Q41" s="56">
        <f t="shared" si="10"/>
        <v>581.6</v>
      </c>
      <c r="R41" s="57" t="str">
        <f t="shared" si="11"/>
        <v/>
      </c>
      <c r="T41" s="5">
        <f t="shared" ref="T41" si="65">IF(U41="","",1)</f>
        <v>1</v>
      </c>
      <c r="U41" s="4">
        <f t="shared" ref="U41" si="66">IF(SUM(Q41:R41)=0,"",SUM(Q41:R41))</f>
        <v>581.6</v>
      </c>
      <c r="V41" s="6">
        <f t="shared" ref="V41" si="67">IF(U41="","",1)</f>
        <v>1</v>
      </c>
      <c r="X41" s="60" t="str">
        <f t="shared" si="5"/>
        <v>Brandon Muske</v>
      </c>
      <c r="Y41" s="46"/>
      <c r="Z41" s="76"/>
      <c r="AB41" s="82"/>
      <c r="AC41" s="45">
        <v>7</v>
      </c>
      <c r="AD41" s="60" t="s">
        <v>140</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v>571</v>
      </c>
      <c r="BL41" s="62">
        <v>586</v>
      </c>
      <c r="BM41" s="62" t="s">
        <v>7</v>
      </c>
      <c r="BN41" s="62" t="s">
        <v>7</v>
      </c>
      <c r="BO41" s="62">
        <v>566</v>
      </c>
      <c r="BP41" s="62">
        <v>579</v>
      </c>
      <c r="BQ41" s="62" t="s">
        <v>7</v>
      </c>
      <c r="BR41" s="62" t="s">
        <v>7</v>
      </c>
      <c r="BS41" s="62" t="s">
        <v>7</v>
      </c>
      <c r="BT41" s="62" t="s">
        <v>7</v>
      </c>
      <c r="BU41" s="62" t="s">
        <v>7</v>
      </c>
      <c r="BV41" s="62" t="s">
        <v>7</v>
      </c>
      <c r="BW41" s="62" t="s">
        <v>7</v>
      </c>
      <c r="BX41" s="62" t="s">
        <v>7</v>
      </c>
      <c r="BY41" s="62">
        <v>584</v>
      </c>
      <c r="BZ41" s="62">
        <v>583</v>
      </c>
      <c r="CA41" s="62" t="s">
        <v>7</v>
      </c>
      <c r="CB41" s="62" t="s">
        <v>7</v>
      </c>
      <c r="CC41" s="62">
        <v>576</v>
      </c>
      <c r="CD41" s="62" t="s">
        <v>7</v>
      </c>
      <c r="CE41" s="62" t="s">
        <v>7</v>
      </c>
      <c r="CF41" s="62" t="s">
        <v>7</v>
      </c>
      <c r="CG41" s="62" t="s">
        <v>7</v>
      </c>
      <c r="CH41" s="62" t="s">
        <v>7</v>
      </c>
      <c r="CI41" s="62" t="s">
        <v>7</v>
      </c>
      <c r="CJ41" s="62" t="s">
        <v>7</v>
      </c>
      <c r="CK41" s="117"/>
      <c r="CL41" s="60" t="str">
        <f>IF(AD41="Athlete Name","",AD41)</f>
        <v>Brandon Muske</v>
      </c>
      <c r="CM41" s="46">
        <v>7</v>
      </c>
      <c r="CN41" s="88"/>
    </row>
    <row r="42" spans="2:92" x14ac:dyDescent="0.35">
      <c r="B42" s="71"/>
      <c r="C42" s="327"/>
      <c r="D42" s="47"/>
      <c r="E42" s="60"/>
      <c r="G42" s="46"/>
      <c r="I42" s="61" t="str">
        <f>IF(SUM(AF42:AJ42)=0,"",SUM(AF42:AJ42))</f>
        <v/>
      </c>
      <c r="J42" s="108" t="s">
        <v>12</v>
      </c>
      <c r="K42" s="45" t="str">
        <f>IFERROR(LARGE((AL42:CJ42),1),"")</f>
        <v/>
      </c>
      <c r="L42" s="1" t="str">
        <f>IFERROR(LARGE((AL42:CJ42),2),"")</f>
        <v/>
      </c>
      <c r="M42" s="1" t="str">
        <f>IFERROR(LARGE((AL42:CJ42),3),"")</f>
        <v/>
      </c>
      <c r="N42" s="1" t="str">
        <f>IFERROR(LARGE((AL42:CJ42),4),"")</f>
        <v/>
      </c>
      <c r="O42" s="46" t="str">
        <f>IFERROR(LARGE((AL42:CJ42),5),"")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117"/>
      <c r="CL42" s="60"/>
      <c r="CM42" s="46"/>
      <c r="CN42" s="88"/>
    </row>
    <row r="43" spans="2:92"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6"/>
      <c r="CK43" s="118"/>
      <c r="CL43" s="158"/>
      <c r="CM43" s="97"/>
      <c r="CN43" s="105"/>
    </row>
    <row r="44" spans="2:92"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37"/>
      <c r="AN44" s="137"/>
      <c r="AO44" s="137"/>
      <c r="AP44" s="137"/>
      <c r="AQ44" s="137"/>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5"/>
      <c r="CK44" s="117"/>
      <c r="CL44" s="134"/>
      <c r="CM44" s="46"/>
      <c r="CN44" s="88"/>
    </row>
    <row r="45" spans="2:92" x14ac:dyDescent="0.35">
      <c r="B45" s="71"/>
      <c r="C45" s="327">
        <f t="shared" si="24"/>
        <v>8</v>
      </c>
      <c r="D45" s="47" t="str">
        <f t="shared" si="24"/>
        <v>Braden Peiser</v>
      </c>
      <c r="E45" s="60"/>
      <c r="F45" s="1">
        <f>IF(COUNT(AL45:CJ45)=0,"", COUNT(AL45:CJ45))</f>
        <v>20</v>
      </c>
      <c r="G45" s="46">
        <f t="shared" ref="G45" si="77">_xlfn.IFS(F45="","",F45=1,1,F45=2,2,F45=3,3,F45=4,4,F45=5,5,F45&gt;5,5)</f>
        <v>5</v>
      </c>
      <c r="I45" s="61"/>
      <c r="J45" s="108" t="s">
        <v>7</v>
      </c>
      <c r="K45" s="45">
        <f>IFERROR(LARGE((AL45:CJ45),1),"")</f>
        <v>592</v>
      </c>
      <c r="L45" s="1">
        <f>IFERROR(LARGE((AL45:CJ45),2),"")</f>
        <v>590</v>
      </c>
      <c r="M45" s="1">
        <f>IFERROR(LARGE((AL45:CJ45),3),"")</f>
        <v>590</v>
      </c>
      <c r="N45" s="1">
        <f>IFERROR(LARGE((AL45:CJ45),4),"")</f>
        <v>590</v>
      </c>
      <c r="O45" s="46">
        <f>IFERROR(LARGE((AL45:CJ45),5),"")</f>
        <v>589</v>
      </c>
      <c r="P45" s="1"/>
      <c r="Q45" s="56">
        <f t="shared" si="10"/>
        <v>590.20000000000005</v>
      </c>
      <c r="R45" s="57" t="str">
        <f t="shared" si="11"/>
        <v/>
      </c>
      <c r="T45" s="5">
        <f t="shared" ref="T45" si="78">IF(U45="","",1)</f>
        <v>1</v>
      </c>
      <c r="U45" s="4">
        <f t="shared" ref="U45" si="79">IF(SUM(Q45:R45)=0,"",SUM(Q45:R45))</f>
        <v>590.20000000000005</v>
      </c>
      <c r="V45" s="6">
        <f t="shared" ref="V45" si="80">IF(U45="","",1)</f>
        <v>1</v>
      </c>
      <c r="X45" s="60" t="str">
        <f t="shared" si="5"/>
        <v>Braden Peiser</v>
      </c>
      <c r="Y45" s="46"/>
      <c r="Z45" s="76"/>
      <c r="AB45" s="82"/>
      <c r="AC45" s="45">
        <v>8</v>
      </c>
      <c r="AD45" s="60" t="s">
        <v>171</v>
      </c>
      <c r="AF45" s="45"/>
      <c r="AG45" s="1"/>
      <c r="AH45" s="1"/>
      <c r="AI45" s="1"/>
      <c r="AJ45" s="46"/>
      <c r="AK45" s="108"/>
      <c r="AL45" s="62" t="s">
        <v>7</v>
      </c>
      <c r="AM45" s="62" t="s">
        <v>7</v>
      </c>
      <c r="AN45" s="62">
        <v>590</v>
      </c>
      <c r="AO45" s="62">
        <v>585</v>
      </c>
      <c r="AP45" s="62">
        <v>585</v>
      </c>
      <c r="AQ45" s="62">
        <v>584</v>
      </c>
      <c r="AR45" s="62">
        <v>583</v>
      </c>
      <c r="AS45" s="62">
        <v>579</v>
      </c>
      <c r="AT45" s="62" t="s">
        <v>7</v>
      </c>
      <c r="AU45" s="62">
        <v>582</v>
      </c>
      <c r="AV45" s="62">
        <v>584</v>
      </c>
      <c r="AW45" s="62" t="s">
        <v>7</v>
      </c>
      <c r="AX45" s="62" t="s">
        <v>7</v>
      </c>
      <c r="AY45" s="62" t="s">
        <v>7</v>
      </c>
      <c r="AZ45" s="62">
        <v>589</v>
      </c>
      <c r="BA45" s="62">
        <v>590</v>
      </c>
      <c r="BB45" s="62" t="s">
        <v>7</v>
      </c>
      <c r="BC45" s="62" t="s">
        <v>7</v>
      </c>
      <c r="BD45" s="62" t="s">
        <v>7</v>
      </c>
      <c r="BE45" s="62">
        <v>582</v>
      </c>
      <c r="BF45" s="62">
        <v>574</v>
      </c>
      <c r="BG45" s="62">
        <v>592</v>
      </c>
      <c r="BH45" s="62">
        <v>590</v>
      </c>
      <c r="BI45" s="62">
        <v>588</v>
      </c>
      <c r="BJ45" s="62" t="s">
        <v>7</v>
      </c>
      <c r="BK45" s="62">
        <v>573</v>
      </c>
      <c r="BL45" s="62">
        <v>586</v>
      </c>
      <c r="BM45" s="62" t="s">
        <v>7</v>
      </c>
      <c r="BN45" s="62" t="s">
        <v>7</v>
      </c>
      <c r="BO45" s="62" t="s">
        <v>7</v>
      </c>
      <c r="BP45" s="62" t="s">
        <v>7</v>
      </c>
      <c r="BQ45" s="62">
        <v>576</v>
      </c>
      <c r="BR45" s="62" t="s">
        <v>7</v>
      </c>
      <c r="BS45" s="62" t="s">
        <v>7</v>
      </c>
      <c r="BT45" s="62" t="s">
        <v>7</v>
      </c>
      <c r="BU45" s="62" t="s">
        <v>7</v>
      </c>
      <c r="BV45" s="62" t="s">
        <v>7</v>
      </c>
      <c r="BW45" s="62" t="s">
        <v>7</v>
      </c>
      <c r="BX45" s="62" t="s">
        <v>7</v>
      </c>
      <c r="BY45" s="62">
        <v>573</v>
      </c>
      <c r="BZ45" s="62">
        <v>580</v>
      </c>
      <c r="CA45" s="62" t="s">
        <v>7</v>
      </c>
      <c r="CB45" s="62" t="s">
        <v>7</v>
      </c>
      <c r="CC45" s="62" t="s">
        <v>7</v>
      </c>
      <c r="CD45" s="62" t="s">
        <v>7</v>
      </c>
      <c r="CE45" s="62" t="s">
        <v>7</v>
      </c>
      <c r="CF45" s="62" t="s">
        <v>7</v>
      </c>
      <c r="CG45" s="62" t="s">
        <v>7</v>
      </c>
      <c r="CH45" s="62" t="s">
        <v>7</v>
      </c>
      <c r="CI45" s="62" t="s">
        <v>7</v>
      </c>
      <c r="CJ45" s="62" t="s">
        <v>7</v>
      </c>
      <c r="CK45" s="117"/>
      <c r="CL45" s="60" t="str">
        <f>IF(AD45="Athlete Name","",AD45)</f>
        <v>Braden Peiser</v>
      </c>
      <c r="CM45" s="46">
        <v>8</v>
      </c>
      <c r="CN45" s="88"/>
    </row>
    <row r="46" spans="2:92" x14ac:dyDescent="0.35">
      <c r="B46" s="71"/>
      <c r="C46" s="327"/>
      <c r="D46" s="47"/>
      <c r="E46" s="60"/>
      <c r="G46" s="46"/>
      <c r="I46" s="61" t="str">
        <f>IF(SUM(AF46:AJ46)=0,"",SUM(AF46:AJ46))</f>
        <v/>
      </c>
      <c r="J46" s="108" t="s">
        <v>12</v>
      </c>
      <c r="K46" s="45" t="str">
        <f>IFERROR(LARGE((AL46:CJ46),1),"")</f>
        <v/>
      </c>
      <c r="L46" s="1" t="str">
        <f>IFERROR(LARGE((AL46:CJ46),2),"")</f>
        <v/>
      </c>
      <c r="M46" s="1" t="str">
        <f>IFERROR(LARGE((AL46:CJ46),3),"")</f>
        <v/>
      </c>
      <c r="N46" s="1" t="str">
        <f>IFERROR(LARGE((AL46:CJ46),4),"")</f>
        <v/>
      </c>
      <c r="O46" s="46" t="str">
        <f>IFERROR(LARGE((AL46:CJ46),5),"")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117"/>
      <c r="CL46" s="60"/>
      <c r="CM46" s="46"/>
      <c r="CN46" s="88"/>
    </row>
    <row r="47" spans="2:92"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2"/>
      <c r="CK47" s="118"/>
      <c r="CL47" s="146"/>
      <c r="CM47" s="97"/>
      <c r="CN47" s="105"/>
    </row>
    <row r="48" spans="2:92"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1"/>
      <c r="AN48" s="151"/>
      <c r="AO48" s="151"/>
      <c r="AP48" s="151"/>
      <c r="AQ48" s="151"/>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2"/>
      <c r="CK48" s="117"/>
      <c r="CL48" s="149"/>
      <c r="CM48" s="46"/>
      <c r="CN48" s="88"/>
    </row>
    <row r="49" spans="2:92" x14ac:dyDescent="0.35">
      <c r="B49" s="71"/>
      <c r="C49" s="327">
        <f t="shared" si="24"/>
        <v>9</v>
      </c>
      <c r="D49" s="47" t="str">
        <f t="shared" si="24"/>
        <v>Scott Rockett</v>
      </c>
      <c r="E49" s="60"/>
      <c r="F49" s="1">
        <f>IF(COUNT(AL49:CJ49)=0,"", COUNT(AL49:CJ49))</f>
        <v>6</v>
      </c>
      <c r="G49" s="46">
        <f t="shared" ref="G49" si="90">_xlfn.IFS(F49="","",F49=1,1,F49=2,2,F49=3,3,F49=4,4,F49=5,5,F49&gt;5,5)</f>
        <v>5</v>
      </c>
      <c r="I49" s="61"/>
      <c r="J49" s="108" t="s">
        <v>7</v>
      </c>
      <c r="K49" s="45">
        <f>IFERROR(LARGE((AL49:CJ49),1),"")</f>
        <v>585</v>
      </c>
      <c r="L49" s="1">
        <f>IFERROR(LARGE((AL49:CJ49),2),"")</f>
        <v>584</v>
      </c>
      <c r="M49" s="1">
        <f>IFERROR(LARGE((AL49:CJ49),3),"")</f>
        <v>584</v>
      </c>
      <c r="N49" s="1">
        <f>IFERROR(LARGE((AL49:CJ49),4),"")</f>
        <v>582</v>
      </c>
      <c r="O49" s="46">
        <f>IFERROR(LARGE((AL49:CJ49),5),"")</f>
        <v>577</v>
      </c>
      <c r="P49" s="1"/>
      <c r="Q49" s="56">
        <f t="shared" si="10"/>
        <v>582.4</v>
      </c>
      <c r="R49" s="57" t="str">
        <f t="shared" si="11"/>
        <v/>
      </c>
      <c r="T49" s="5">
        <f t="shared" ref="T49" si="91">IF(U49="","",1)</f>
        <v>1</v>
      </c>
      <c r="U49" s="4">
        <f t="shared" ref="U49" si="92">IF(SUM(Q49:R49)=0,"",SUM(Q49:R49))</f>
        <v>582.4</v>
      </c>
      <c r="V49" s="6">
        <f t="shared" ref="V49" si="93">IF(U49="","",1)</f>
        <v>1</v>
      </c>
      <c r="X49" s="60" t="str">
        <f t="shared" si="5"/>
        <v>Scott Rockett</v>
      </c>
      <c r="Y49" s="46"/>
      <c r="Z49" s="76"/>
      <c r="AB49" s="82"/>
      <c r="AC49" s="45">
        <v>9</v>
      </c>
      <c r="AD49" s="60" t="s">
        <v>142</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v>585</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v>577</v>
      </c>
      <c r="BL49" s="62">
        <v>584</v>
      </c>
      <c r="BM49" s="62" t="s">
        <v>7</v>
      </c>
      <c r="BN49" s="62" t="s">
        <v>7</v>
      </c>
      <c r="BO49" s="62" t="s">
        <v>7</v>
      </c>
      <c r="BP49" s="62" t="s">
        <v>7</v>
      </c>
      <c r="BQ49" s="62" t="s">
        <v>7</v>
      </c>
      <c r="BR49" s="62" t="s">
        <v>7</v>
      </c>
      <c r="BS49" s="62" t="s">
        <v>7</v>
      </c>
      <c r="BT49" s="62">
        <v>584</v>
      </c>
      <c r="BU49" s="62" t="s">
        <v>7</v>
      </c>
      <c r="BV49" s="62" t="s">
        <v>7</v>
      </c>
      <c r="BW49" s="62" t="s">
        <v>7</v>
      </c>
      <c r="BX49" s="62" t="s">
        <v>7</v>
      </c>
      <c r="BY49" s="62">
        <v>576</v>
      </c>
      <c r="BZ49" s="62">
        <v>582</v>
      </c>
      <c r="CA49" s="62" t="s">
        <v>7</v>
      </c>
      <c r="CB49" s="62" t="s">
        <v>7</v>
      </c>
      <c r="CC49" s="62" t="s">
        <v>7</v>
      </c>
      <c r="CD49" s="62" t="s">
        <v>7</v>
      </c>
      <c r="CE49" s="62" t="s">
        <v>7</v>
      </c>
      <c r="CF49" s="62" t="s">
        <v>7</v>
      </c>
      <c r="CG49" s="62" t="s">
        <v>7</v>
      </c>
      <c r="CH49" s="62" t="s">
        <v>7</v>
      </c>
      <c r="CI49" s="62" t="s">
        <v>7</v>
      </c>
      <c r="CJ49" s="62" t="s">
        <v>7</v>
      </c>
      <c r="CK49" s="117"/>
      <c r="CL49" s="60" t="str">
        <f>IF(AD49="Athlete Name","",AD49)</f>
        <v>Scott Rockett</v>
      </c>
      <c r="CM49" s="46">
        <v>9</v>
      </c>
      <c r="CN49" s="88"/>
    </row>
    <row r="50" spans="2:92" x14ac:dyDescent="0.35">
      <c r="B50" s="71"/>
      <c r="C50" s="327"/>
      <c r="D50" s="47"/>
      <c r="E50" s="60"/>
      <c r="G50" s="46"/>
      <c r="I50" s="61" t="str">
        <f>IF(SUM(AF50:AJ50)=0,"",SUM(AF50:AJ50))</f>
        <v/>
      </c>
      <c r="J50" s="108" t="s">
        <v>12</v>
      </c>
      <c r="K50" s="45" t="str">
        <f>IFERROR(LARGE((AL50:CJ50),1),"")</f>
        <v/>
      </c>
      <c r="L50" s="1" t="str">
        <f>IFERROR(LARGE((AL50:CJ50),2),"")</f>
        <v/>
      </c>
      <c r="M50" s="1" t="str">
        <f>IFERROR(LARGE((AL50:CJ50),3),"")</f>
        <v/>
      </c>
      <c r="N50" s="1" t="str">
        <f>IFERROR(LARGE((AL50:CJ50),4),"")</f>
        <v/>
      </c>
      <c r="O50" s="46" t="str">
        <f>IFERROR(LARGE((AL50:CJ50),5),"")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117"/>
      <c r="CL50" s="60"/>
      <c r="CM50" s="46"/>
      <c r="CN50" s="88"/>
    </row>
    <row r="51" spans="2:92"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6"/>
      <c r="CK51" s="118"/>
      <c r="CL51" s="158"/>
      <c r="CM51" s="97"/>
      <c r="CN51" s="105"/>
    </row>
    <row r="52" spans="2:92"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37"/>
      <c r="AN52" s="137"/>
      <c r="AO52" s="137"/>
      <c r="AP52" s="137"/>
      <c r="AQ52" s="137"/>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5"/>
      <c r="CK52" s="117"/>
      <c r="CL52" s="134"/>
      <c r="CM52" s="46"/>
      <c r="CN52" s="88"/>
    </row>
    <row r="53" spans="2:92" x14ac:dyDescent="0.35">
      <c r="B53" s="71"/>
      <c r="C53" s="327">
        <f t="shared" si="24"/>
        <v>10</v>
      </c>
      <c r="D53" s="47" t="str">
        <f t="shared" si="24"/>
        <v>Chance Cover</v>
      </c>
      <c r="E53" s="60"/>
      <c r="F53" s="1">
        <f>IF(COUNT(AL53:CJ53)=0,"", COUNT(AL53:CJ53))</f>
        <v>21</v>
      </c>
      <c r="G53" s="46">
        <f t="shared" ref="G53" si="103">_xlfn.IFS(F53="","",F53=1,1,F53=2,2,F53=3,3,F53=4,4,F53=5,5,F53&gt;5,5)</f>
        <v>5</v>
      </c>
      <c r="I53" s="61"/>
      <c r="J53" s="108" t="s">
        <v>7</v>
      </c>
      <c r="K53" s="45">
        <f>IFERROR(LARGE((AL53:CJ53),1),"")</f>
        <v>585</v>
      </c>
      <c r="L53" s="1">
        <f>IFERROR(LARGE((AL53:CJ53),2),"")</f>
        <v>584</v>
      </c>
      <c r="M53" s="1">
        <f>IFERROR(LARGE((AL53:CJ53),3),"")</f>
        <v>583</v>
      </c>
      <c r="N53" s="1">
        <f>IFERROR(LARGE((AL53:CJ53),4),"")</f>
        <v>582</v>
      </c>
      <c r="O53" s="46">
        <f>IFERROR(LARGE((AL53:CJ53),5),"")</f>
        <v>581</v>
      </c>
      <c r="P53" s="1"/>
      <c r="Q53" s="56">
        <f t="shared" si="10"/>
        <v>583</v>
      </c>
      <c r="R53" s="57" t="str">
        <f t="shared" si="11"/>
        <v/>
      </c>
      <c r="T53" s="5">
        <f t="shared" ref="T53" si="104">IF(U53="","",1)</f>
        <v>1</v>
      </c>
      <c r="U53" s="4">
        <f t="shared" ref="U53" si="105">IF(SUM(Q53:R53)=0,"",SUM(Q53:R53))</f>
        <v>583</v>
      </c>
      <c r="V53" s="6">
        <f t="shared" ref="V53" si="106">IF(U53="","",1)</f>
        <v>1</v>
      </c>
      <c r="X53" s="60" t="str">
        <f t="shared" si="5"/>
        <v>Chance Cover</v>
      </c>
      <c r="Y53" s="46"/>
      <c r="Z53" s="76"/>
      <c r="AB53" s="82"/>
      <c r="AC53" s="45">
        <v>10</v>
      </c>
      <c r="AD53" s="60" t="s">
        <v>172</v>
      </c>
      <c r="AF53" s="45"/>
      <c r="AG53" s="1"/>
      <c r="AH53" s="1"/>
      <c r="AI53" s="1"/>
      <c r="AJ53" s="46"/>
      <c r="AK53" s="108"/>
      <c r="AL53" s="62" t="s">
        <v>7</v>
      </c>
      <c r="AM53" s="62">
        <v>578</v>
      </c>
      <c r="AN53" s="62">
        <v>585</v>
      </c>
      <c r="AO53" s="62">
        <v>578</v>
      </c>
      <c r="AP53" s="62">
        <v>570</v>
      </c>
      <c r="AQ53" s="62">
        <v>569</v>
      </c>
      <c r="AR53" s="62">
        <v>568</v>
      </c>
      <c r="AS53" s="62">
        <v>568</v>
      </c>
      <c r="AT53" s="62" t="s">
        <v>7</v>
      </c>
      <c r="AU53" s="62" t="s">
        <v>7</v>
      </c>
      <c r="AV53" s="62">
        <v>582</v>
      </c>
      <c r="AW53" s="62" t="s">
        <v>7</v>
      </c>
      <c r="AX53" s="62" t="s">
        <v>7</v>
      </c>
      <c r="AY53" s="62" t="s">
        <v>7</v>
      </c>
      <c r="AZ53" s="62" t="s">
        <v>7</v>
      </c>
      <c r="BA53" s="62" t="s">
        <v>7</v>
      </c>
      <c r="BB53" s="62">
        <v>581</v>
      </c>
      <c r="BC53" s="62">
        <v>583</v>
      </c>
      <c r="BD53" s="62" t="s">
        <v>7</v>
      </c>
      <c r="BE53" s="62" t="s">
        <v>7</v>
      </c>
      <c r="BF53" s="62" t="s">
        <v>7</v>
      </c>
      <c r="BG53" s="62" t="s">
        <v>7</v>
      </c>
      <c r="BH53" s="62" t="s">
        <v>7</v>
      </c>
      <c r="BI53" s="62" t="s">
        <v>7</v>
      </c>
      <c r="BJ53" s="62" t="s">
        <v>7</v>
      </c>
      <c r="BK53" s="62">
        <v>579</v>
      </c>
      <c r="BL53" s="62">
        <v>578</v>
      </c>
      <c r="BM53" s="62" t="s">
        <v>7</v>
      </c>
      <c r="BN53" s="62" t="s">
        <v>7</v>
      </c>
      <c r="BO53" s="62" t="s">
        <v>7</v>
      </c>
      <c r="BP53" s="62" t="s">
        <v>7</v>
      </c>
      <c r="BQ53" s="62" t="s">
        <v>7</v>
      </c>
      <c r="BR53" s="62" t="s">
        <v>7</v>
      </c>
      <c r="BS53" s="62" t="s">
        <v>7</v>
      </c>
      <c r="BT53" s="62">
        <v>579</v>
      </c>
      <c r="BU53" s="62">
        <v>577</v>
      </c>
      <c r="BV53" s="62">
        <v>576</v>
      </c>
      <c r="BW53" s="62">
        <v>577</v>
      </c>
      <c r="BX53" s="62">
        <v>578</v>
      </c>
      <c r="BY53" s="62">
        <v>569</v>
      </c>
      <c r="BZ53" s="62">
        <v>577</v>
      </c>
      <c r="CA53" s="62">
        <v>572</v>
      </c>
      <c r="CB53" s="62" t="s">
        <v>7</v>
      </c>
      <c r="CC53" s="62" t="s">
        <v>7</v>
      </c>
      <c r="CD53" s="62">
        <v>584</v>
      </c>
      <c r="CE53" s="62" t="s">
        <v>7</v>
      </c>
      <c r="CF53" s="62" t="s">
        <v>7</v>
      </c>
      <c r="CG53" s="62" t="s">
        <v>7</v>
      </c>
      <c r="CH53" s="62" t="s">
        <v>7</v>
      </c>
      <c r="CI53" s="62" t="s">
        <v>7</v>
      </c>
      <c r="CJ53" s="62" t="s">
        <v>7</v>
      </c>
      <c r="CK53" s="117"/>
      <c r="CL53" s="60" t="str">
        <f>IF(AD53="Athlete Name","",AD53)</f>
        <v>Chance Cover</v>
      </c>
      <c r="CM53" s="46">
        <v>10</v>
      </c>
      <c r="CN53" s="88"/>
    </row>
    <row r="54" spans="2:92" x14ac:dyDescent="0.35">
      <c r="B54" s="71"/>
      <c r="C54" s="327"/>
      <c r="D54" s="47"/>
      <c r="E54" s="60"/>
      <c r="F54" s="45"/>
      <c r="G54" s="46"/>
      <c r="I54" s="61" t="str">
        <f>IF(SUM(AF54:AJ54)=0,"",SUM(AF54:AJ54))</f>
        <v/>
      </c>
      <c r="J54" s="108" t="s">
        <v>12</v>
      </c>
      <c r="K54" s="45" t="str">
        <f>IFERROR(LARGE((AL54:CJ54),1),"")</f>
        <v/>
      </c>
      <c r="L54" s="1" t="str">
        <f>IFERROR(LARGE((AL54:CJ54),2),"")</f>
        <v/>
      </c>
      <c r="M54" s="1" t="str">
        <f>IFERROR(LARGE((AL54:CJ54),3),"")</f>
        <v/>
      </c>
      <c r="N54" s="1" t="str">
        <f>IFERROR(LARGE((AL54:CJ54),4),"")</f>
        <v/>
      </c>
      <c r="O54" s="46" t="str">
        <f>IFERROR(LARGE((AL54:CJ54),5),"")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117"/>
      <c r="CL54" s="60"/>
      <c r="CM54" s="46"/>
      <c r="CN54" s="88"/>
    </row>
    <row r="55" spans="2:92"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2"/>
      <c r="CK55" s="118"/>
      <c r="CL55" s="146"/>
      <c r="CM55" s="97"/>
      <c r="CN55" s="105"/>
    </row>
    <row r="56" spans="2:92"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1"/>
      <c r="AN56" s="151"/>
      <c r="AO56" s="151"/>
      <c r="AP56" s="151"/>
      <c r="AQ56" s="151"/>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2"/>
      <c r="CK56" s="117"/>
      <c r="CL56" s="149"/>
      <c r="CM56" s="46"/>
      <c r="CN56" s="88"/>
    </row>
    <row r="57" spans="2:92" x14ac:dyDescent="0.35">
      <c r="B57" s="71"/>
      <c r="C57" s="327">
        <f t="shared" si="24"/>
        <v>11</v>
      </c>
      <c r="D57" s="47" t="str">
        <f t="shared" si="24"/>
        <v>Peter Fiori</v>
      </c>
      <c r="E57" s="60"/>
      <c r="F57" s="1">
        <f>IF(COUNT(AL57:CJ57)=0,"", COUNT(AL57:CJ57))</f>
        <v>18</v>
      </c>
      <c r="G57" s="46">
        <f t="shared" ref="G57" si="116">_xlfn.IFS(F57="","",F57=1,1,F57=2,2,F57=3,3,F57=4,4,F57=5,5,F57&gt;5,5)</f>
        <v>5</v>
      </c>
      <c r="I57" s="61"/>
      <c r="J57" s="108" t="s">
        <v>7</v>
      </c>
      <c r="K57" s="45">
        <f>IFERROR(LARGE((AL57:CJ57),1),"")</f>
        <v>593</v>
      </c>
      <c r="L57" s="1">
        <f>IFERROR(LARGE((AL57:CJ57),2),"")</f>
        <v>588</v>
      </c>
      <c r="M57" s="1">
        <f>IFERROR(LARGE((AL57:CJ57),3),"")</f>
        <v>587</v>
      </c>
      <c r="N57" s="1">
        <f>IFERROR(LARGE((AL57:CJ57),4),"")</f>
        <v>586</v>
      </c>
      <c r="O57" s="46">
        <f>IFERROR(LARGE((AL57:CJ57),5),"")</f>
        <v>586</v>
      </c>
      <c r="P57" s="1"/>
      <c r="Q57" s="56">
        <f t="shared" si="10"/>
        <v>588</v>
      </c>
      <c r="R57" s="57" t="str">
        <f t="shared" si="11"/>
        <v/>
      </c>
      <c r="T57" s="5">
        <f t="shared" ref="T57" si="117">IF(U57="","",1)</f>
        <v>1</v>
      </c>
      <c r="U57" s="4">
        <f t="shared" ref="U57" si="118">IF(SUM(Q57:R57)=0,"",SUM(Q57:R57))</f>
        <v>588</v>
      </c>
      <c r="V57" s="6">
        <f t="shared" ref="V57" si="119">IF(U57="","",1)</f>
        <v>1</v>
      </c>
      <c r="X57" s="60" t="str">
        <f t="shared" si="5"/>
        <v>Peter Fiori</v>
      </c>
      <c r="Y57" s="46"/>
      <c r="Z57" s="76"/>
      <c r="AB57" s="82"/>
      <c r="AC57" s="45">
        <v>11</v>
      </c>
      <c r="AD57" s="60" t="s">
        <v>144</v>
      </c>
      <c r="AF57" s="45"/>
      <c r="AG57" s="1"/>
      <c r="AH57" s="1"/>
      <c r="AI57" s="1"/>
      <c r="AJ57" s="46"/>
      <c r="AK57" s="108"/>
      <c r="AL57" s="62" t="s">
        <v>7</v>
      </c>
      <c r="AM57" s="62" t="s">
        <v>7</v>
      </c>
      <c r="AN57" s="62">
        <v>581</v>
      </c>
      <c r="AO57" s="62">
        <v>580</v>
      </c>
      <c r="AP57" s="62">
        <v>579</v>
      </c>
      <c r="AQ57" s="62">
        <v>579</v>
      </c>
      <c r="AR57" s="62">
        <v>578</v>
      </c>
      <c r="AS57" s="62">
        <v>577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v>575</v>
      </c>
      <c r="BK57" s="62">
        <v>579</v>
      </c>
      <c r="BL57" s="62">
        <v>586</v>
      </c>
      <c r="BM57" s="62">
        <v>593</v>
      </c>
      <c r="BN57" s="62">
        <v>579</v>
      </c>
      <c r="BO57" s="62">
        <v>557</v>
      </c>
      <c r="BP57" s="62">
        <v>580</v>
      </c>
      <c r="BQ57" s="62" t="s">
        <v>7</v>
      </c>
      <c r="BR57" s="62" t="s">
        <v>7</v>
      </c>
      <c r="BS57" s="62" t="s">
        <v>7</v>
      </c>
      <c r="BT57" s="62" t="s">
        <v>7</v>
      </c>
      <c r="BU57" s="62" t="s">
        <v>7</v>
      </c>
      <c r="BV57" s="62" t="s">
        <v>7</v>
      </c>
      <c r="BW57" s="62">
        <v>582</v>
      </c>
      <c r="BX57" s="62">
        <v>586</v>
      </c>
      <c r="BY57" s="62">
        <v>581</v>
      </c>
      <c r="BZ57" s="62">
        <v>588</v>
      </c>
      <c r="CA57" s="62" t="s">
        <v>7</v>
      </c>
      <c r="CB57" s="62" t="s">
        <v>7</v>
      </c>
      <c r="CC57" s="62">
        <v>587</v>
      </c>
      <c r="CD57" s="62" t="s">
        <v>7</v>
      </c>
      <c r="CE57" s="62" t="s">
        <v>7</v>
      </c>
      <c r="CF57" s="62" t="s">
        <v>7</v>
      </c>
      <c r="CG57" s="62" t="s">
        <v>7</v>
      </c>
      <c r="CH57" s="62" t="s">
        <v>7</v>
      </c>
      <c r="CI57" s="62" t="s">
        <v>7</v>
      </c>
      <c r="CJ57" s="62" t="s">
        <v>7</v>
      </c>
      <c r="CK57" s="117"/>
      <c r="CL57" s="60" t="str">
        <f>IF(AD57="Athlete Name","",AD57)</f>
        <v>Peter Fiori</v>
      </c>
      <c r="CM57" s="46">
        <v>11</v>
      </c>
      <c r="CN57" s="88"/>
    </row>
    <row r="58" spans="2:92" x14ac:dyDescent="0.35">
      <c r="B58" s="71"/>
      <c r="C58" s="327"/>
      <c r="D58" s="47"/>
      <c r="E58" s="60"/>
      <c r="G58" s="46"/>
      <c r="I58" s="61" t="str">
        <f>IF(SUM(AF58:AJ58)=0,"",SUM(AF58:AJ58))</f>
        <v/>
      </c>
      <c r="J58" s="108" t="s">
        <v>12</v>
      </c>
      <c r="K58" s="45" t="str">
        <f>IFERROR(LARGE((AL58:CJ58),1),"")</f>
        <v/>
      </c>
      <c r="L58" s="1" t="str">
        <f>IFERROR(LARGE((AL58:CJ58),2),"")</f>
        <v/>
      </c>
      <c r="M58" s="1" t="str">
        <f>IFERROR(LARGE((AL58:CJ58),3),"")</f>
        <v/>
      </c>
      <c r="N58" s="1" t="str">
        <f>IFERROR(LARGE((AL58:CJ58),4),"")</f>
        <v/>
      </c>
      <c r="O58" s="46" t="str">
        <f>IFERROR(LARGE((AL58:CJ58),5),"")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117"/>
      <c r="CL58" s="60"/>
      <c r="CM58" s="46"/>
      <c r="CN58" s="88"/>
    </row>
    <row r="59" spans="2:92"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6"/>
      <c r="CK59" s="118"/>
      <c r="CL59" s="158"/>
      <c r="CM59" s="97"/>
      <c r="CN59" s="105"/>
    </row>
    <row r="60" spans="2:92"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37"/>
      <c r="AN60" s="137"/>
      <c r="AO60" s="137"/>
      <c r="AP60" s="137"/>
      <c r="AQ60" s="137"/>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5"/>
      <c r="CK60" s="117"/>
      <c r="CL60" s="134"/>
      <c r="CM60" s="46"/>
      <c r="CN60" s="88"/>
    </row>
    <row r="61" spans="2:92" x14ac:dyDescent="0.35">
      <c r="B61" s="71"/>
      <c r="C61" s="327">
        <f t="shared" si="24"/>
        <v>12</v>
      </c>
      <c r="D61" s="47" t="str">
        <f t="shared" si="24"/>
        <v>Jared Desrosiers</v>
      </c>
      <c r="E61" s="60"/>
      <c r="F61" s="1">
        <f>IF(COUNT(AL61:CJ61)=0,"", COUNT(AL61:CJ61))</f>
        <v>19</v>
      </c>
      <c r="G61" s="46">
        <f t="shared" ref="G61" si="129">_xlfn.IFS(F61="","",F61=1,1,F61=2,2,F61=3,3,F61=4,4,F61=5,5,F61&gt;5,5)</f>
        <v>5</v>
      </c>
      <c r="I61" s="61"/>
      <c r="J61" s="108" t="s">
        <v>7</v>
      </c>
      <c r="K61" s="45">
        <f>IFERROR(LARGE((AL61:CJ61),1),"")</f>
        <v>587</v>
      </c>
      <c r="L61" s="1">
        <f>IFERROR(LARGE((AL61:CJ61),2),"")</f>
        <v>586</v>
      </c>
      <c r="M61" s="1">
        <f>IFERROR(LARGE((AL61:CJ61),3),"")</f>
        <v>585</v>
      </c>
      <c r="N61" s="1">
        <f>IFERROR(LARGE((AL61:CJ61),4),"")</f>
        <v>585</v>
      </c>
      <c r="O61" s="46">
        <f>IFERROR(LARGE((AL61:CJ61),5),"")</f>
        <v>584</v>
      </c>
      <c r="P61" s="1"/>
      <c r="Q61" s="56">
        <f t="shared" si="10"/>
        <v>585.4</v>
      </c>
      <c r="R61" s="57" t="str">
        <f t="shared" si="11"/>
        <v/>
      </c>
      <c r="T61" s="5">
        <f t="shared" ref="T61" si="130">IF(U61="","",1)</f>
        <v>1</v>
      </c>
      <c r="U61" s="4">
        <f t="shared" ref="U61" si="131">IF(SUM(Q61:R61)=0,"",SUM(Q61:R61))</f>
        <v>585.4</v>
      </c>
      <c r="V61" s="6">
        <f t="shared" ref="V61" si="132">IF(U61="","",1)</f>
        <v>1</v>
      </c>
      <c r="X61" s="60" t="str">
        <f t="shared" si="5"/>
        <v>Jared Desrosiers</v>
      </c>
      <c r="Y61" s="46"/>
      <c r="Z61" s="76"/>
      <c r="AB61" s="82"/>
      <c r="AC61" s="45">
        <v>12</v>
      </c>
      <c r="AD61" s="60" t="s">
        <v>177</v>
      </c>
      <c r="AF61" s="45"/>
      <c r="AG61" s="1"/>
      <c r="AH61" s="1"/>
      <c r="AI61" s="1"/>
      <c r="AJ61" s="46"/>
      <c r="AK61" s="108"/>
      <c r="AL61" s="62" t="s">
        <v>7</v>
      </c>
      <c r="AM61" s="62" t="s">
        <v>7</v>
      </c>
      <c r="AN61" s="62">
        <v>587</v>
      </c>
      <c r="AO61" s="62">
        <v>586</v>
      </c>
      <c r="AP61" s="62">
        <v>583</v>
      </c>
      <c r="AQ61" s="62">
        <v>581</v>
      </c>
      <c r="AR61" s="62">
        <v>580</v>
      </c>
      <c r="AS61" s="62">
        <v>578</v>
      </c>
      <c r="AT61" s="62">
        <v>573</v>
      </c>
      <c r="AU61" s="62" t="s">
        <v>7</v>
      </c>
      <c r="AV61" s="62" t="s">
        <v>7</v>
      </c>
      <c r="AW61" s="62" t="s">
        <v>7</v>
      </c>
      <c r="AX61" s="62" t="s">
        <v>7</v>
      </c>
      <c r="AY61" s="62" t="s">
        <v>7</v>
      </c>
      <c r="AZ61" s="62" t="s">
        <v>7</v>
      </c>
      <c r="BA61" s="62" t="s">
        <v>7</v>
      </c>
      <c r="BB61" s="62" t="s">
        <v>7</v>
      </c>
      <c r="BC61" s="62" t="s">
        <v>7</v>
      </c>
      <c r="BD61" s="62">
        <v>583</v>
      </c>
      <c r="BE61" s="62" t="s">
        <v>7</v>
      </c>
      <c r="BF61" s="62" t="s">
        <v>7</v>
      </c>
      <c r="BG61" s="62" t="s">
        <v>7</v>
      </c>
      <c r="BH61" s="62" t="s">
        <v>7</v>
      </c>
      <c r="BI61" s="62" t="s">
        <v>7</v>
      </c>
      <c r="BJ61" s="62">
        <v>573</v>
      </c>
      <c r="BK61" s="62">
        <v>583</v>
      </c>
      <c r="BL61" s="62">
        <v>585</v>
      </c>
      <c r="BM61" s="62">
        <v>583</v>
      </c>
      <c r="BN61" s="62">
        <v>585</v>
      </c>
      <c r="BO61" s="62">
        <v>577</v>
      </c>
      <c r="BP61" s="62">
        <v>577</v>
      </c>
      <c r="BQ61" s="62" t="s">
        <v>7</v>
      </c>
      <c r="BR61" s="62" t="s">
        <v>7</v>
      </c>
      <c r="BS61" s="62" t="s">
        <v>7</v>
      </c>
      <c r="BT61" s="62">
        <v>584</v>
      </c>
      <c r="BU61" s="62" t="s">
        <v>7</v>
      </c>
      <c r="BV61" s="62" t="s">
        <v>7</v>
      </c>
      <c r="BW61" s="62" t="s">
        <v>7</v>
      </c>
      <c r="BX61" s="62" t="s">
        <v>7</v>
      </c>
      <c r="BY61" s="62">
        <v>582</v>
      </c>
      <c r="BZ61" s="62">
        <v>584</v>
      </c>
      <c r="CA61" s="62" t="s">
        <v>7</v>
      </c>
      <c r="CB61" s="62" t="s">
        <v>7</v>
      </c>
      <c r="CC61" s="62">
        <v>574</v>
      </c>
      <c r="CD61" s="62" t="s">
        <v>7</v>
      </c>
      <c r="CE61" s="62" t="s">
        <v>7</v>
      </c>
      <c r="CF61" s="62" t="s">
        <v>7</v>
      </c>
      <c r="CG61" s="62" t="s">
        <v>7</v>
      </c>
      <c r="CH61" s="62" t="s">
        <v>7</v>
      </c>
      <c r="CI61" s="62" t="s">
        <v>7</v>
      </c>
      <c r="CJ61" s="62" t="s">
        <v>7</v>
      </c>
      <c r="CK61" s="117"/>
      <c r="CL61" s="60" t="str">
        <f>IF(AD61="Athlete Name","",AD61)</f>
        <v>Jared Desrosiers</v>
      </c>
      <c r="CM61" s="46">
        <v>12</v>
      </c>
      <c r="CN61" s="88"/>
    </row>
    <row r="62" spans="2:92" x14ac:dyDescent="0.35">
      <c r="B62" s="71"/>
      <c r="C62" s="327"/>
      <c r="D62" s="47"/>
      <c r="E62" s="60"/>
      <c r="G62" s="46"/>
      <c r="I62" s="61" t="str">
        <f>IF(SUM(AF62:AJ62)=0,"",SUM(AF62:AJ62))</f>
        <v/>
      </c>
      <c r="J62" s="108" t="s">
        <v>12</v>
      </c>
      <c r="K62" s="45" t="str">
        <f>IFERROR(LARGE((AL62:CJ62),1),"")</f>
        <v/>
      </c>
      <c r="L62" s="1" t="str">
        <f>IFERROR(LARGE((AL62:CJ62),2),"")</f>
        <v/>
      </c>
      <c r="M62" s="1" t="str">
        <f>IFERROR(LARGE((AL62:CJ62),3),"")</f>
        <v/>
      </c>
      <c r="N62" s="1" t="str">
        <f>IFERROR(LARGE((AL62:CJ62),4),"")</f>
        <v/>
      </c>
      <c r="O62" s="46" t="str">
        <f>IFERROR(LARGE((AL62:CJ62),5),"")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117"/>
      <c r="CL62" s="60"/>
      <c r="CM62" s="46"/>
      <c r="CN62" s="88"/>
    </row>
    <row r="63" spans="2:92"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2"/>
      <c r="CK63" s="118"/>
      <c r="CL63" s="146"/>
      <c r="CM63" s="97"/>
      <c r="CN63" s="105"/>
    </row>
    <row r="64" spans="2:92"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1"/>
      <c r="AN64" s="151"/>
      <c r="AO64" s="151"/>
      <c r="AP64" s="151"/>
      <c r="AQ64" s="151"/>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2"/>
      <c r="CK64" s="117"/>
      <c r="CL64" s="149"/>
      <c r="CM64" s="46"/>
      <c r="CN64" s="88"/>
    </row>
    <row r="65" spans="2:92" x14ac:dyDescent="0.35">
      <c r="B65" s="71"/>
      <c r="C65" s="327">
        <f>IF(AC65="Athlete Name","",AC65)</f>
        <v>13</v>
      </c>
      <c r="D65" s="47" t="str">
        <f>IF(AD65="Athlete Name","",AD65)</f>
        <v>John Blanton</v>
      </c>
      <c r="E65" s="60"/>
      <c r="F65" s="1">
        <f>IF(COUNT(AL65:CJ65)=0,"", COUNT(AL65:CJ65))</f>
        <v>4</v>
      </c>
      <c r="G65" s="46">
        <f t="shared" ref="G65:G80" si="142">_xlfn.IFS(F65="","",F65=1,1,F65=2,2,F65=3,3,F65=4,4,F65=5,5,F65&gt;5,5)</f>
        <v>4</v>
      </c>
      <c r="I65" s="61"/>
      <c r="J65" s="108" t="s">
        <v>7</v>
      </c>
      <c r="K65" s="45">
        <f>IFERROR(LARGE((AL65:CJ65),1),"")</f>
        <v>574</v>
      </c>
      <c r="L65" s="1">
        <f>IFERROR(LARGE((AL65:CJ65),2),"")</f>
        <v>567</v>
      </c>
      <c r="M65" s="1">
        <f>IFERROR(LARGE((AL65:CJ65),3),"")</f>
        <v>567</v>
      </c>
      <c r="N65" s="1">
        <f>IFERROR(LARGE((AL65:CJ65),4),"")</f>
        <v>567</v>
      </c>
      <c r="O65" s="46" t="str">
        <f>IFERROR(LARGE((AL65:CJ65),5),"")</f>
        <v/>
      </c>
      <c r="P65" s="1"/>
      <c r="Q65" s="56">
        <f t="shared" si="10"/>
        <v>568.75</v>
      </c>
      <c r="R65" s="57" t="str">
        <f t="shared" si="11"/>
        <v/>
      </c>
      <c r="T65" s="5">
        <f t="shared" ref="T65" si="143">IF(U65="","",1)</f>
        <v>1</v>
      </c>
      <c r="U65" s="4">
        <f t="shared" ref="U65" si="144">IF(SUM(Q65:R65)=0,"",SUM(Q65:R65))</f>
        <v>568.75</v>
      </c>
      <c r="V65" s="6">
        <f t="shared" ref="V65" si="145">IF(U65="","",1)</f>
        <v>1</v>
      </c>
      <c r="X65" s="60" t="str">
        <f t="shared" si="5"/>
        <v>John Blanton</v>
      </c>
      <c r="Y65" s="46"/>
      <c r="Z65" s="76"/>
      <c r="AB65" s="82"/>
      <c r="AC65" s="45">
        <v>13</v>
      </c>
      <c r="AD65" s="60" t="s">
        <v>195</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v>574</v>
      </c>
      <c r="BA65" s="62">
        <v>567</v>
      </c>
      <c r="BB65" s="62" t="s">
        <v>7</v>
      </c>
      <c r="BC65" s="62" t="s">
        <v>7</v>
      </c>
      <c r="BD65" s="62" t="s">
        <v>7</v>
      </c>
      <c r="BE65" s="62" t="s">
        <v>7</v>
      </c>
      <c r="BF65" s="62" t="s">
        <v>7</v>
      </c>
      <c r="BG65" s="62" t="s">
        <v>7</v>
      </c>
      <c r="BH65" s="62" t="s">
        <v>7</v>
      </c>
      <c r="BI65" s="62" t="s">
        <v>7</v>
      </c>
      <c r="BJ65" s="62" t="s">
        <v>7</v>
      </c>
      <c r="BK65" s="62">
        <v>567</v>
      </c>
      <c r="BL65" s="62">
        <v>567</v>
      </c>
      <c r="BM65" s="62" t="s">
        <v>7</v>
      </c>
      <c r="BN65" s="62" t="s">
        <v>7</v>
      </c>
      <c r="BO65" s="62" t="s">
        <v>7</v>
      </c>
      <c r="BP65" s="62" t="s">
        <v>7</v>
      </c>
      <c r="BQ65" s="62" t="s">
        <v>7</v>
      </c>
      <c r="BR65" s="62" t="s">
        <v>7</v>
      </c>
      <c r="BS65" s="62" t="s">
        <v>7</v>
      </c>
      <c r="BT65" s="62" t="s">
        <v>7</v>
      </c>
      <c r="BU65" s="62" t="s">
        <v>7</v>
      </c>
      <c r="BV65" s="62" t="s">
        <v>7</v>
      </c>
      <c r="BW65" s="62" t="s">
        <v>7</v>
      </c>
      <c r="BX65" s="62" t="s">
        <v>7</v>
      </c>
      <c r="BY65" s="62" t="s">
        <v>7</v>
      </c>
      <c r="BZ65" s="62" t="s">
        <v>7</v>
      </c>
      <c r="CA65" s="62" t="s">
        <v>7</v>
      </c>
      <c r="CB65" s="62" t="s">
        <v>7</v>
      </c>
      <c r="CC65" s="62" t="s">
        <v>7</v>
      </c>
      <c r="CD65" s="62" t="s">
        <v>7</v>
      </c>
      <c r="CE65" s="62" t="s">
        <v>7</v>
      </c>
      <c r="CF65" s="62" t="s">
        <v>7</v>
      </c>
      <c r="CG65" s="62" t="s">
        <v>7</v>
      </c>
      <c r="CH65" s="62" t="s">
        <v>7</v>
      </c>
      <c r="CI65" s="62" t="s">
        <v>7</v>
      </c>
      <c r="CJ65" s="62" t="s">
        <v>7</v>
      </c>
      <c r="CK65" s="117"/>
      <c r="CL65" s="60" t="str">
        <f>IF(AD65="Athlete Name","",AD65)</f>
        <v>John Blanton</v>
      </c>
      <c r="CM65" s="46">
        <v>15</v>
      </c>
      <c r="CN65" s="88"/>
    </row>
    <row r="66" spans="2:92" x14ac:dyDescent="0.35">
      <c r="B66" s="71"/>
      <c r="C66" s="327"/>
      <c r="D66" s="47"/>
      <c r="E66" s="60"/>
      <c r="G66" s="46"/>
      <c r="I66" s="61" t="str">
        <f>IF(SUM(AF66:AJ66)=0,"",SUM(AF66:AJ66))</f>
        <v/>
      </c>
      <c r="J66" s="108" t="s">
        <v>12</v>
      </c>
      <c r="K66" s="45" t="str">
        <f>IFERROR(LARGE((AL66:CJ66),1),"")</f>
        <v/>
      </c>
      <c r="L66" s="1" t="str">
        <f>IFERROR(LARGE((AL66:CJ66),2),"")</f>
        <v/>
      </c>
      <c r="M66" s="1" t="str">
        <f>IFERROR(LARGE((AL66:CJ66),3),"")</f>
        <v/>
      </c>
      <c r="N66" s="1" t="str">
        <f>IFERROR(LARGE((AL66:CJ66),4),"")</f>
        <v/>
      </c>
      <c r="O66" s="46" t="str">
        <f>IFERROR(LARGE((AL66:CJ66),5),"")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117"/>
      <c r="CL66" s="60"/>
      <c r="CM66" s="46"/>
      <c r="CN66" s="88"/>
    </row>
    <row r="67" spans="2:92" s="39" customFormat="1" ht="8.5" customHeight="1" thickBot="1" x14ac:dyDescent="0.4">
      <c r="B67" s="102"/>
      <c r="C67" s="328"/>
      <c r="D67" s="123"/>
      <c r="E67" s="103"/>
      <c r="F67" s="53"/>
      <c r="G67" s="54"/>
      <c r="I67" s="106"/>
      <c r="K67" s="101"/>
      <c r="L67" s="99"/>
      <c r="M67" s="99"/>
      <c r="N67" s="99"/>
      <c r="O67" s="100"/>
      <c r="Q67" s="114"/>
      <c r="R67" s="124"/>
      <c r="T67" s="127">
        <f t="shared" ref="T67" si="149">IF(U65="","",1)</f>
        <v>1</v>
      </c>
      <c r="U67" s="128">
        <f t="shared" ref="U67" si="150">IF(U65="","",1)</f>
        <v>1</v>
      </c>
      <c r="V67" s="129">
        <f t="shared" ref="V67" si="151">IF(U65="","",1)</f>
        <v>1</v>
      </c>
      <c r="X67" s="123"/>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6"/>
      <c r="CK67" s="118"/>
      <c r="CL67" s="158"/>
      <c r="CM67" s="97"/>
      <c r="CN67" s="105"/>
    </row>
    <row r="68" spans="2:92" s="3" customFormat="1" x14ac:dyDescent="0.35">
      <c r="B68" s="74"/>
      <c r="C68" s="326"/>
      <c r="Q68" s="3" t="s">
        <v>6</v>
      </c>
      <c r="R68" s="3" t="s">
        <v>37</v>
      </c>
      <c r="Y68" s="66"/>
      <c r="Z68" s="75"/>
      <c r="AB68" s="83"/>
      <c r="AC68" s="58"/>
      <c r="AF68" s="3" t="s">
        <v>10</v>
      </c>
      <c r="AG68" s="3" t="s">
        <v>13</v>
      </c>
      <c r="AH68" s="3" t="s">
        <v>13</v>
      </c>
      <c r="AI68" s="3" t="s">
        <v>14</v>
      </c>
      <c r="AJ68" s="3" t="s">
        <v>16</v>
      </c>
      <c r="AM68" s="3">
        <f t="shared" ref="AM68:CJ68" si="152">AM13</f>
        <v>2022</v>
      </c>
      <c r="AN68" s="3">
        <f t="shared" si="152"/>
        <v>2023</v>
      </c>
      <c r="AO68" s="3">
        <f t="shared" si="152"/>
        <v>2023</v>
      </c>
      <c r="AP68" s="3">
        <f t="shared" si="152"/>
        <v>2023</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si="152"/>
        <v>2023</v>
      </c>
      <c r="BJ68" s="3">
        <f t="shared" si="152"/>
        <v>2023</v>
      </c>
      <c r="BK68" s="3">
        <f t="shared" si="152"/>
        <v>2023</v>
      </c>
      <c r="BL68" s="3">
        <f t="shared" si="152"/>
        <v>2023</v>
      </c>
      <c r="BM68" s="3">
        <f t="shared" si="152"/>
        <v>2023</v>
      </c>
      <c r="BN68" s="3">
        <f t="shared" si="152"/>
        <v>2023</v>
      </c>
      <c r="BO68" s="3">
        <f t="shared" si="152"/>
        <v>2023</v>
      </c>
      <c r="BP68" s="3">
        <f t="shared" ref="BP68:BU68" si="153">BP13</f>
        <v>2023</v>
      </c>
      <c r="BQ68" s="3">
        <f t="shared" si="153"/>
        <v>2023</v>
      </c>
      <c r="BR68" s="3">
        <f t="shared" si="153"/>
        <v>2023</v>
      </c>
      <c r="BS68" s="3">
        <f t="shared" si="153"/>
        <v>2023</v>
      </c>
      <c r="BT68" s="3">
        <f t="shared" si="153"/>
        <v>2023</v>
      </c>
      <c r="BU68" s="3">
        <f t="shared" si="153"/>
        <v>2023</v>
      </c>
      <c r="BV68" s="3">
        <f t="shared" si="152"/>
        <v>2023</v>
      </c>
      <c r="BW68" s="3">
        <f t="shared" ref="BW68:CD68" si="154">BW13</f>
        <v>2023</v>
      </c>
      <c r="BX68" s="3">
        <f t="shared" ref="BX68" si="155">BX13</f>
        <v>2023</v>
      </c>
      <c r="BY68" s="3">
        <f t="shared" ref="BY68:BZ68" si="156">BY13</f>
        <v>2023</v>
      </c>
      <c r="BZ68" s="3">
        <f t="shared" si="156"/>
        <v>2023</v>
      </c>
      <c r="CA68" s="3">
        <f t="shared" si="154"/>
        <v>2023</v>
      </c>
      <c r="CB68" s="3">
        <f t="shared" ref="CB68:CC68" si="157">CB13</f>
        <v>2023</v>
      </c>
      <c r="CC68" s="3">
        <f t="shared" si="157"/>
        <v>2023</v>
      </c>
      <c r="CD68" s="3">
        <f t="shared" si="154"/>
        <v>2023</v>
      </c>
      <c r="CE68" s="3" t="str">
        <f t="shared" ref="CE68:CH68" si="158">CE13</f>
        <v>Year</v>
      </c>
      <c r="CF68" s="3" t="str">
        <f t="shared" si="158"/>
        <v>Year</v>
      </c>
      <c r="CG68" s="3" t="str">
        <f t="shared" si="158"/>
        <v>Year</v>
      </c>
      <c r="CH68" s="3" t="str">
        <f t="shared" si="158"/>
        <v>Year</v>
      </c>
      <c r="CI68" s="3" t="str">
        <f t="shared" si="152"/>
        <v>Year</v>
      </c>
      <c r="CJ68" s="3" t="str">
        <f t="shared" si="152"/>
        <v>Year</v>
      </c>
      <c r="CM68" s="66"/>
      <c r="CN68" s="89"/>
    </row>
    <row r="69" spans="2:92" s="3" customFormat="1" x14ac:dyDescent="0.35">
      <c r="B69" s="74"/>
      <c r="C69" s="326" t="s">
        <v>0</v>
      </c>
      <c r="F69" s="3" t="s">
        <v>2</v>
      </c>
      <c r="G69" s="3" t="s">
        <v>1</v>
      </c>
      <c r="I69" s="3" t="s">
        <v>13</v>
      </c>
      <c r="K69" s="352" t="s">
        <v>36</v>
      </c>
      <c r="L69" s="352"/>
      <c r="M69" s="352"/>
      <c r="N69" s="352"/>
      <c r="O69" s="352"/>
      <c r="Q69" s="3" t="s">
        <v>7</v>
      </c>
      <c r="R69" s="3" t="s">
        <v>8</v>
      </c>
      <c r="U69" s="3" t="s">
        <v>4</v>
      </c>
      <c r="Y69" s="66"/>
      <c r="Z69" s="75"/>
      <c r="AB69" s="83"/>
      <c r="AC69" s="58" t="s">
        <v>0</v>
      </c>
      <c r="AF69" s="3" t="s">
        <v>11</v>
      </c>
      <c r="AG69" s="3" t="s">
        <v>51</v>
      </c>
      <c r="AH69" s="3" t="s">
        <v>4</v>
      </c>
      <c r="AI69" s="3" t="s">
        <v>15</v>
      </c>
      <c r="AJ69" s="3" t="s">
        <v>7</v>
      </c>
      <c r="AM69" s="3" t="str">
        <f t="shared" ref="AM69:CJ69" si="159">AM14</f>
        <v>December</v>
      </c>
      <c r="AN69" s="3" t="str">
        <f t="shared" si="159"/>
        <v>January</v>
      </c>
      <c r="AO69" s="3" t="str">
        <f t="shared" si="159"/>
        <v>January</v>
      </c>
      <c r="AP69" s="3" t="str">
        <f t="shared" si="159"/>
        <v>January</v>
      </c>
      <c r="AQ69" s="3" t="str">
        <f t="shared" si="159"/>
        <v>January</v>
      </c>
      <c r="AR69" s="3" t="str">
        <f t="shared" si="159"/>
        <v>January</v>
      </c>
      <c r="AS69" s="3" t="str">
        <f t="shared" si="159"/>
        <v>January</v>
      </c>
      <c r="AT69" s="3" t="str">
        <f t="shared" si="159"/>
        <v>January</v>
      </c>
      <c r="AU69" s="3" t="str">
        <f t="shared" si="159"/>
        <v>February</v>
      </c>
      <c r="AV69" s="3" t="str">
        <f t="shared" si="159"/>
        <v>March</v>
      </c>
      <c r="AW69" s="3" t="str">
        <f t="shared" si="159"/>
        <v>March</v>
      </c>
      <c r="AX69" s="3" t="str">
        <f t="shared" si="159"/>
        <v>April</v>
      </c>
      <c r="AY69" s="3" t="str">
        <f t="shared" si="159"/>
        <v>April</v>
      </c>
      <c r="AZ69" s="3" t="str">
        <f t="shared" si="159"/>
        <v>April</v>
      </c>
      <c r="BA69" s="3" t="str">
        <f t="shared" si="159"/>
        <v>April</v>
      </c>
      <c r="BB69" s="3" t="str">
        <f t="shared" si="159"/>
        <v>April</v>
      </c>
      <c r="BC69" s="3" t="str">
        <f t="shared" si="159"/>
        <v>May</v>
      </c>
      <c r="BD69" s="3" t="str">
        <f t="shared" si="159"/>
        <v>May</v>
      </c>
      <c r="BE69" s="3" t="str">
        <f t="shared" si="159"/>
        <v>May</v>
      </c>
      <c r="BF69" s="3" t="str">
        <f t="shared" si="159"/>
        <v>May</v>
      </c>
      <c r="BG69" s="3" t="str">
        <f t="shared" si="159"/>
        <v xml:space="preserve">May </v>
      </c>
      <c r="BH69" s="3" t="str">
        <f t="shared" si="159"/>
        <v xml:space="preserve">May </v>
      </c>
      <c r="BI69" s="3" t="str">
        <f t="shared" si="159"/>
        <v xml:space="preserve">May </v>
      </c>
      <c r="BJ69" s="3" t="str">
        <f t="shared" si="159"/>
        <v>June</v>
      </c>
      <c r="BK69" s="3" t="str">
        <f t="shared" si="159"/>
        <v>June</v>
      </c>
      <c r="BL69" s="3" t="str">
        <f t="shared" si="159"/>
        <v>June</v>
      </c>
      <c r="BM69" s="3" t="str">
        <f t="shared" si="159"/>
        <v>July</v>
      </c>
      <c r="BN69" s="3" t="str">
        <f t="shared" si="159"/>
        <v>July</v>
      </c>
      <c r="BO69" s="3" t="str">
        <f t="shared" si="159"/>
        <v>July</v>
      </c>
      <c r="BP69" s="3" t="str">
        <f t="shared" ref="BP69:BU69" si="160">BP14</f>
        <v>July</v>
      </c>
      <c r="BQ69" s="3" t="str">
        <f t="shared" si="160"/>
        <v>July</v>
      </c>
      <c r="BR69" s="3" t="str">
        <f t="shared" si="160"/>
        <v>August</v>
      </c>
      <c r="BS69" s="3" t="str">
        <f t="shared" si="160"/>
        <v>August</v>
      </c>
      <c r="BT69" s="3" t="str">
        <f t="shared" si="160"/>
        <v>Aug</v>
      </c>
      <c r="BU69" s="3" t="str">
        <f t="shared" si="160"/>
        <v>Aug</v>
      </c>
      <c r="BV69" s="3" t="str">
        <f t="shared" si="159"/>
        <v>Aug</v>
      </c>
      <c r="BW69" s="3" t="str">
        <f t="shared" ref="BW69:CD69" si="161">BW14</f>
        <v>Sept</v>
      </c>
      <c r="BX69" s="3" t="str">
        <f t="shared" ref="BX69" si="162">BX14</f>
        <v>Sept</v>
      </c>
      <c r="BY69" s="3" t="str">
        <f t="shared" ref="BY69:BZ69" si="163">BY14</f>
        <v>Sept</v>
      </c>
      <c r="BZ69" s="3" t="str">
        <f t="shared" si="163"/>
        <v>Sept</v>
      </c>
      <c r="CA69" s="3" t="str">
        <f t="shared" si="161"/>
        <v>Oct</v>
      </c>
      <c r="CB69" s="3" t="str">
        <f t="shared" ref="CB69:CC69" si="164">CB14</f>
        <v>Oct</v>
      </c>
      <c r="CC69" s="3" t="str">
        <f t="shared" si="164"/>
        <v>Nov</v>
      </c>
      <c r="CD69" s="3" t="str">
        <f t="shared" si="161"/>
        <v>Nov</v>
      </c>
      <c r="CE69" s="3" t="str">
        <f t="shared" ref="CE69:CH69" si="165">CE14</f>
        <v>Month</v>
      </c>
      <c r="CF69" s="3" t="str">
        <f t="shared" si="165"/>
        <v>Month</v>
      </c>
      <c r="CG69" s="3" t="str">
        <f t="shared" si="165"/>
        <v>Month</v>
      </c>
      <c r="CH69" s="3" t="str">
        <f t="shared" si="165"/>
        <v>Month</v>
      </c>
      <c r="CI69" s="3" t="str">
        <f t="shared" si="159"/>
        <v>Month</v>
      </c>
      <c r="CJ69" s="3" t="str">
        <f t="shared" si="159"/>
        <v>Month</v>
      </c>
      <c r="CM69" s="66" t="s">
        <v>0</v>
      </c>
      <c r="CN69" s="89"/>
    </row>
    <row r="70" spans="2:92" s="3" customFormat="1" ht="15" thickBot="1" x14ac:dyDescent="0.4">
      <c r="B70" s="74"/>
      <c r="C70" s="326" t="s">
        <v>35</v>
      </c>
      <c r="D70" s="41" t="s">
        <v>34</v>
      </c>
      <c r="F70" s="41" t="s">
        <v>1</v>
      </c>
      <c r="G70" s="41" t="s">
        <v>3</v>
      </c>
      <c r="I70" s="41" t="s">
        <v>12</v>
      </c>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c r="AM70" s="41" t="str">
        <f t="shared" ref="AM70:CJ70" si="166">AM15</f>
        <v>OTC PTO</v>
      </c>
      <c r="AN70" s="41" t="str">
        <f t="shared" si="166"/>
        <v>Eley Open 1</v>
      </c>
      <c r="AO70" s="41" t="str">
        <f t="shared" si="166"/>
        <v>Eley Open 2</v>
      </c>
      <c r="AP70" s="41" t="str">
        <f t="shared" si="166"/>
        <v>Eley Open 3</v>
      </c>
      <c r="AQ70" s="41" t="str">
        <f t="shared" si="166"/>
        <v>Eley Open 4</v>
      </c>
      <c r="AR70" s="41" t="str">
        <f t="shared" si="166"/>
        <v>Eley Open 5</v>
      </c>
      <c r="AS70" s="41" t="str">
        <f t="shared" si="166"/>
        <v>Eley Open 6</v>
      </c>
      <c r="AT70" s="41" t="str">
        <f t="shared" si="166"/>
        <v>Eley Open 7</v>
      </c>
      <c r="AU70" s="41" t="str">
        <f t="shared" si="166"/>
        <v>Cairo WC</v>
      </c>
      <c r="AV70" s="41" t="str">
        <f t="shared" si="166"/>
        <v>NTCSC monthly</v>
      </c>
      <c r="AW70" s="41" t="str">
        <f t="shared" si="166"/>
        <v>Bhopal WC</v>
      </c>
      <c r="AX70" s="41" t="str">
        <f t="shared" si="166"/>
        <v>Lima WC</v>
      </c>
      <c r="AY70" s="41" t="str">
        <f t="shared" si="166"/>
        <v>Lima WC</v>
      </c>
      <c r="AZ70" s="41" t="str">
        <f t="shared" si="166"/>
        <v>JO</v>
      </c>
      <c r="BA70" s="41" t="str">
        <f t="shared" si="166"/>
        <v>JO</v>
      </c>
      <c r="BB70" s="41" t="str">
        <f t="shared" si="166"/>
        <v>Lapua IWK Berlin</v>
      </c>
      <c r="BC70" s="41" t="str">
        <f t="shared" si="166"/>
        <v>ISCH Hannover</v>
      </c>
      <c r="BD70" s="41" t="str">
        <f t="shared" si="166"/>
        <v>Pilsen Liberation</v>
      </c>
      <c r="BE70" s="41" t="str">
        <f t="shared" si="166"/>
        <v>Baku WC Elim</v>
      </c>
      <c r="BF70" s="41" t="str">
        <f t="shared" si="166"/>
        <v>Baku WC Qual</v>
      </c>
      <c r="BG70" s="41" t="str">
        <f t="shared" si="166"/>
        <v>NTCSC PTO</v>
      </c>
      <c r="BH70" s="41" t="str">
        <f t="shared" si="166"/>
        <v>NTCSC PTO</v>
      </c>
      <c r="BI70" s="41" t="str">
        <f t="shared" si="166"/>
        <v>NTCSC PTO</v>
      </c>
      <c r="BJ70" s="41" t="str">
        <f t="shared" si="166"/>
        <v>Camp Perry Open</v>
      </c>
      <c r="BK70" s="41" t="str">
        <f t="shared" si="166"/>
        <v>USASNC</v>
      </c>
      <c r="BL70" s="41" t="str">
        <f t="shared" si="166"/>
        <v>USASNC</v>
      </c>
      <c r="BM70" s="41" t="str">
        <f t="shared" si="166"/>
        <v>Pan Am Tryout</v>
      </c>
      <c r="BN70" s="41" t="str">
        <f t="shared" si="166"/>
        <v>Pan Am Tryout</v>
      </c>
      <c r="BO70" s="41" t="str">
        <f t="shared" si="166"/>
        <v>CMP Nat'l</v>
      </c>
      <c r="BP70" s="41" t="str">
        <f t="shared" ref="BP70:BU70" si="167">BP15</f>
        <v>CMP Nat'l</v>
      </c>
      <c r="BQ70" s="41" t="str">
        <f t="shared" si="167"/>
        <v>Jr World Champ</v>
      </c>
      <c r="BR70" s="41" t="str">
        <f t="shared" si="167"/>
        <v>Baku WC Elim</v>
      </c>
      <c r="BS70" s="41" t="str">
        <f t="shared" si="167"/>
        <v>Baku WC Qual</v>
      </c>
      <c r="BT70" s="41" t="str">
        <f t="shared" si="167"/>
        <v>NTCSC PTO</v>
      </c>
      <c r="BU70" s="41" t="str">
        <f t="shared" si="167"/>
        <v>NTCSC PTO</v>
      </c>
      <c r="BV70" s="41" t="str">
        <f t="shared" si="166"/>
        <v>NTCSC PTO</v>
      </c>
      <c r="BW70" s="41" t="str">
        <f t="shared" ref="BW70:CD70" si="168">BW15</f>
        <v>Rio WC Elim</v>
      </c>
      <c r="BX70" s="41" t="str">
        <f t="shared" ref="BX70" si="169">BX15</f>
        <v>Rio WC Qual</v>
      </c>
      <c r="BY70" s="41" t="str">
        <f t="shared" ref="BY70:BZ70" si="170">BY15</f>
        <v>Oly Tryout 1</v>
      </c>
      <c r="BZ70" s="41" t="str">
        <f t="shared" si="170"/>
        <v>Oly Tryout 1</v>
      </c>
      <c r="CA70" s="41" t="str">
        <f t="shared" si="168"/>
        <v>NTCSC Monthly PTO</v>
      </c>
      <c r="CB70" s="41" t="str">
        <f t="shared" ref="CB70:CC70" si="171">CB15</f>
        <v>Pan Am Games</v>
      </c>
      <c r="CC70" s="41" t="str">
        <f t="shared" si="171"/>
        <v>Dixie Double</v>
      </c>
      <c r="CD70" s="41" t="str">
        <f t="shared" si="168"/>
        <v>NTCSC PTO</v>
      </c>
      <c r="CE70" s="41" t="str">
        <f t="shared" ref="CE70:CH70" si="172">CE15</f>
        <v>Event 64</v>
      </c>
      <c r="CF70" s="41" t="str">
        <f t="shared" si="172"/>
        <v>Event 65</v>
      </c>
      <c r="CG70" s="41" t="str">
        <f t="shared" si="172"/>
        <v>Event 66</v>
      </c>
      <c r="CH70" s="41" t="str">
        <f t="shared" si="172"/>
        <v>Event 67</v>
      </c>
      <c r="CI70" s="41" t="str">
        <f t="shared" si="166"/>
        <v>Event 68</v>
      </c>
      <c r="CJ70" s="41" t="str">
        <f t="shared" si="166"/>
        <v>Event 69</v>
      </c>
      <c r="CL70" s="41" t="s">
        <v>34</v>
      </c>
      <c r="CM70" s="66" t="s">
        <v>35</v>
      </c>
      <c r="CN70" s="89"/>
    </row>
    <row r="71" spans="2:92" s="39" customFormat="1" ht="8.5" customHeight="1" x14ac:dyDescent="0.35">
      <c r="B71" s="102"/>
      <c r="C71" s="328"/>
      <c r="D71" s="47"/>
      <c r="E71" s="103"/>
      <c r="F71" s="1"/>
      <c r="G71" s="46"/>
      <c r="I71" s="103"/>
      <c r="K71" s="92"/>
      <c r="O71" s="97"/>
      <c r="Q71" s="56"/>
      <c r="R71" s="57"/>
      <c r="T71" s="182"/>
      <c r="U71" s="183"/>
      <c r="V71" s="184"/>
      <c r="X71" s="60"/>
      <c r="Y71" s="97"/>
      <c r="Z71" s="98"/>
      <c r="AB71" s="104"/>
      <c r="AC71" s="92"/>
      <c r="AD71" s="134"/>
      <c r="AF71" s="135"/>
      <c r="AG71" s="136"/>
      <c r="AH71" s="136"/>
      <c r="AI71" s="137"/>
      <c r="AJ71" s="138"/>
      <c r="AL71" s="143"/>
      <c r="AM71" s="137"/>
      <c r="AN71" s="137"/>
      <c r="AO71" s="137"/>
      <c r="AP71" s="137"/>
      <c r="AQ71" s="137"/>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5"/>
      <c r="CK71" s="118"/>
      <c r="CL71" s="134"/>
      <c r="CM71" s="97"/>
      <c r="CN71" s="105"/>
    </row>
    <row r="72" spans="2:92" x14ac:dyDescent="0.35">
      <c r="B72" s="71"/>
      <c r="C72" s="327">
        <f t="shared" si="24"/>
        <v>14</v>
      </c>
      <c r="D72" s="47" t="str">
        <f t="shared" si="24"/>
        <v>Rylan Kissell</v>
      </c>
      <c r="E72" s="60"/>
      <c r="F72" s="1">
        <f>IF(COUNT(AL72:CJ72)=0,"", COUNT(AL72:CJ72))</f>
        <v>4</v>
      </c>
      <c r="G72" s="46">
        <f t="shared" si="142"/>
        <v>4</v>
      </c>
      <c r="I72" s="61"/>
      <c r="J72" s="108" t="s">
        <v>7</v>
      </c>
      <c r="K72" s="45">
        <f>IFERROR(LARGE((AL72:CJ72),1),"")</f>
        <v>579</v>
      </c>
      <c r="L72" s="1">
        <f>IFERROR(LARGE((AL72:CJ72),2),"")</f>
        <v>578</v>
      </c>
      <c r="M72" s="1">
        <f>IFERROR(LARGE((AL72:CJ72),3),"")</f>
        <v>576</v>
      </c>
      <c r="N72" s="1">
        <f>IFERROR(LARGE((AL72:CJ72),4),"")</f>
        <v>572</v>
      </c>
      <c r="O72" s="46" t="str">
        <f>IFERROR(LARGE((AL72:CJ72),5),"")</f>
        <v/>
      </c>
      <c r="P72" s="1"/>
      <c r="Q72" s="56">
        <f t="shared" si="10"/>
        <v>576.25</v>
      </c>
      <c r="R72" s="57" t="str">
        <f t="shared" si="11"/>
        <v/>
      </c>
      <c r="T72" s="5">
        <f t="shared" ref="T72" si="173">IF(U72="","",1)</f>
        <v>1</v>
      </c>
      <c r="U72" s="4">
        <f t="shared" ref="U72" si="174">IF(SUM(Q72:R72)=0,"",SUM(Q72:R72))</f>
        <v>576.25</v>
      </c>
      <c r="V72" s="6">
        <f t="shared" ref="V72" si="175">IF(U72="","",1)</f>
        <v>1</v>
      </c>
      <c r="X72" s="60" t="str">
        <f t="shared" si="5"/>
        <v>Rylan Kissell</v>
      </c>
      <c r="Y72" s="46"/>
      <c r="Z72" s="76"/>
      <c r="AB72" s="82"/>
      <c r="AC72" s="45">
        <v>14</v>
      </c>
      <c r="AD72" s="60" t="s">
        <v>139</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t="s">
        <v>7</v>
      </c>
      <c r="BI72" s="62" t="s">
        <v>7</v>
      </c>
      <c r="BJ72" s="62" t="s">
        <v>7</v>
      </c>
      <c r="BK72" s="62">
        <v>572</v>
      </c>
      <c r="BL72" s="62">
        <v>578</v>
      </c>
      <c r="BM72" s="62" t="s">
        <v>7</v>
      </c>
      <c r="BN72" s="62" t="s">
        <v>7</v>
      </c>
      <c r="BO72" s="62" t="s">
        <v>7</v>
      </c>
      <c r="BP72" s="62" t="s">
        <v>7</v>
      </c>
      <c r="BQ72" s="62" t="s">
        <v>7</v>
      </c>
      <c r="BR72" s="62" t="s">
        <v>7</v>
      </c>
      <c r="BS72" s="62" t="s">
        <v>7</v>
      </c>
      <c r="BT72" s="62" t="s">
        <v>7</v>
      </c>
      <c r="BU72" s="62" t="s">
        <v>7</v>
      </c>
      <c r="BV72" s="62" t="s">
        <v>7</v>
      </c>
      <c r="BW72" s="62" t="s">
        <v>7</v>
      </c>
      <c r="BX72" s="62" t="s">
        <v>7</v>
      </c>
      <c r="BY72" s="62">
        <v>579</v>
      </c>
      <c r="BZ72" s="62">
        <v>576</v>
      </c>
      <c r="CA72" s="62" t="s">
        <v>7</v>
      </c>
      <c r="CB72" s="62" t="s">
        <v>7</v>
      </c>
      <c r="CC72" s="62" t="s">
        <v>7</v>
      </c>
      <c r="CD72" s="62" t="s">
        <v>7</v>
      </c>
      <c r="CE72" s="62" t="s">
        <v>7</v>
      </c>
      <c r="CF72" s="62" t="s">
        <v>7</v>
      </c>
      <c r="CG72" s="62" t="s">
        <v>7</v>
      </c>
      <c r="CH72" s="62" t="s">
        <v>7</v>
      </c>
      <c r="CI72" s="62" t="s">
        <v>7</v>
      </c>
      <c r="CJ72" s="62" t="s">
        <v>7</v>
      </c>
      <c r="CK72" s="117"/>
      <c r="CL72" s="60" t="str">
        <f>IF(AD72="Athlete Name","",AD72)</f>
        <v>Rylan Kissell</v>
      </c>
      <c r="CM72" s="46">
        <v>16</v>
      </c>
      <c r="CN72" s="88"/>
    </row>
    <row r="73" spans="2:92" x14ac:dyDescent="0.35">
      <c r="B73" s="71"/>
      <c r="C73" s="327"/>
      <c r="D73" s="47"/>
      <c r="E73" s="60"/>
      <c r="G73" s="46"/>
      <c r="I73" s="61" t="str">
        <f>IF(SUM(AF73:AJ73)=0,"",SUM(AF73:AJ73))</f>
        <v/>
      </c>
      <c r="J73" s="108" t="s">
        <v>12</v>
      </c>
      <c r="K73" s="45" t="str">
        <f>IFERROR(LARGE((AL73:CJ73),1),"")</f>
        <v/>
      </c>
      <c r="L73" s="1" t="str">
        <f>IFERROR(LARGE((AL73:CJ73),2),"")</f>
        <v/>
      </c>
      <c r="M73" s="1" t="str">
        <f>IFERROR(LARGE((AL73:CJ73),3),"")</f>
        <v/>
      </c>
      <c r="N73" s="1" t="str">
        <f>IFERROR(LARGE((AL73:CJ73),4),"")</f>
        <v/>
      </c>
      <c r="O73" s="46" t="str">
        <f>IFERROR(LARGE((AL73:CJ73),5),"")</f>
        <v/>
      </c>
      <c r="P73" s="1"/>
      <c r="Q73" s="56"/>
      <c r="R73" s="57"/>
      <c r="T73" s="5">
        <f t="shared" ref="T73" si="176">IF(U72="","",1)</f>
        <v>1</v>
      </c>
      <c r="U73" s="126">
        <f t="shared" ref="U73" si="177">IF(U72="","",1)</f>
        <v>1</v>
      </c>
      <c r="V73" s="6">
        <f t="shared" ref="V73" si="178">IF(U72="","",1)</f>
        <v>1</v>
      </c>
      <c r="X73" s="60"/>
      <c r="Y73" s="46"/>
      <c r="Z73" s="76"/>
      <c r="AB73" s="82"/>
      <c r="AC73" s="45"/>
      <c r="AD73" s="60"/>
      <c r="AF73" s="45" t="s">
        <v>12</v>
      </c>
      <c r="AG73" s="1" t="s">
        <v>12</v>
      </c>
      <c r="AH73" s="1" t="s">
        <v>12</v>
      </c>
      <c r="AI73" s="1" t="s">
        <v>12</v>
      </c>
      <c r="AJ73" s="46" t="s">
        <v>12</v>
      </c>
      <c r="AK73" s="108"/>
      <c r="AL73" s="45"/>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117"/>
      <c r="CL73" s="60"/>
      <c r="CM73" s="46"/>
      <c r="CN73" s="88"/>
    </row>
    <row r="74" spans="2:92" s="39" customFormat="1" ht="8.5" customHeight="1" thickBot="1" x14ac:dyDescent="0.4">
      <c r="B74" s="102"/>
      <c r="C74" s="328"/>
      <c r="D74" s="107"/>
      <c r="E74" s="103"/>
      <c r="F74" s="115"/>
      <c r="G74" s="116"/>
      <c r="I74" s="95"/>
      <c r="K74" s="96"/>
      <c r="L74" s="93"/>
      <c r="M74" s="93"/>
      <c r="N74" s="93"/>
      <c r="O74" s="94"/>
      <c r="Q74" s="112"/>
      <c r="R74" s="113"/>
      <c r="T74" s="110">
        <f t="shared" ref="T74" si="179">IF(U72="","",1)</f>
        <v>1</v>
      </c>
      <c r="U74" s="93">
        <f t="shared" ref="U74" si="180">IF(U72="","",1)</f>
        <v>1</v>
      </c>
      <c r="V74" s="109">
        <f t="shared" ref="V74" si="181">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2"/>
      <c r="CK74" s="118"/>
      <c r="CL74" s="146"/>
      <c r="CM74" s="97"/>
      <c r="CN74" s="105"/>
    </row>
    <row r="75" spans="2:92" ht="8.5" customHeight="1" thickTop="1" x14ac:dyDescent="0.35">
      <c r="B75" s="71"/>
      <c r="C75" s="327"/>
      <c r="D75" s="47"/>
      <c r="E75" s="60"/>
      <c r="G75" s="46"/>
      <c r="I75" s="61"/>
      <c r="K75" s="45"/>
      <c r="L75" s="1"/>
      <c r="M75" s="1"/>
      <c r="N75" s="1"/>
      <c r="O75" s="46"/>
      <c r="P75" s="1"/>
      <c r="Q75" s="56"/>
      <c r="R75" s="57"/>
      <c r="T75" s="5">
        <f t="shared" ref="T75" si="182">IF(U76="","",1)</f>
        <v>1</v>
      </c>
      <c r="U75" s="1">
        <f t="shared" ref="U75" si="183">IF(U76="","",1)</f>
        <v>1</v>
      </c>
      <c r="V75" s="6">
        <f t="shared" ref="V75" si="184">IF(U76="","",1)</f>
        <v>1</v>
      </c>
      <c r="X75" s="60"/>
      <c r="Y75" s="46"/>
      <c r="Z75" s="76"/>
      <c r="AB75" s="82"/>
      <c r="AC75" s="45"/>
      <c r="AD75" s="149"/>
      <c r="AF75" s="150"/>
      <c r="AG75" s="151"/>
      <c r="AH75" s="151"/>
      <c r="AI75" s="151"/>
      <c r="AJ75" s="152"/>
      <c r="AL75" s="150"/>
      <c r="AM75" s="151"/>
      <c r="AN75" s="151"/>
      <c r="AO75" s="151"/>
      <c r="AP75" s="151"/>
      <c r="AQ75" s="151"/>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2"/>
      <c r="CK75" s="117"/>
      <c r="CL75" s="149"/>
      <c r="CM75" s="46"/>
      <c r="CN75" s="88"/>
    </row>
    <row r="76" spans="2:92" x14ac:dyDescent="0.35">
      <c r="B76" s="71"/>
      <c r="C76" s="327">
        <f t="shared" si="24"/>
        <v>15</v>
      </c>
      <c r="D76" s="47" t="str">
        <f t="shared" si="24"/>
        <v>Tyler Wee</v>
      </c>
      <c r="E76" s="60"/>
      <c r="F76" s="1">
        <f>IF(COUNT(AL76:CJ76)=0,"", COUNT(AL76:CJ76))</f>
        <v>15</v>
      </c>
      <c r="G76" s="46">
        <f t="shared" si="142"/>
        <v>5</v>
      </c>
      <c r="I76" s="61"/>
      <c r="J76" s="108" t="s">
        <v>7</v>
      </c>
      <c r="K76" s="45">
        <f>IFERROR(LARGE((AL76:CJ76),1),"")</f>
        <v>591</v>
      </c>
      <c r="L76" s="1">
        <f>IFERROR(LARGE((AL76:CJ76),2),"")</f>
        <v>587</v>
      </c>
      <c r="M76" s="1">
        <f>IFERROR(LARGE((AL76:CJ76),3),"")</f>
        <v>584</v>
      </c>
      <c r="N76" s="1">
        <f>IFERROR(LARGE((AL76:CJ76),4),"")</f>
        <v>583</v>
      </c>
      <c r="O76" s="46">
        <f>IFERROR(LARGE((AL76:CJ76),5),"")</f>
        <v>581</v>
      </c>
      <c r="P76" s="1"/>
      <c r="Q76" s="56">
        <f t="shared" si="10"/>
        <v>585.20000000000005</v>
      </c>
      <c r="R76" s="57" t="str">
        <f t="shared" si="11"/>
        <v/>
      </c>
      <c r="T76" s="5">
        <f t="shared" ref="T76" si="185">IF(U76="","",1)</f>
        <v>1</v>
      </c>
      <c r="U76" s="4">
        <f t="shared" ref="U76" si="186">IF(SUM(Q76:R76)=0,"",SUM(Q76:R76))</f>
        <v>585.20000000000005</v>
      </c>
      <c r="V76" s="6">
        <f t="shared" ref="V76" si="187">IF(U76="","",1)</f>
        <v>1</v>
      </c>
      <c r="X76" s="60" t="str">
        <f t="shared" si="5"/>
        <v>Tyler Wee</v>
      </c>
      <c r="Y76" s="46"/>
      <c r="Z76" s="76"/>
      <c r="AB76" s="82"/>
      <c r="AC76" s="45">
        <v>15</v>
      </c>
      <c r="AD76" s="60" t="s">
        <v>196</v>
      </c>
      <c r="AF76" s="45"/>
      <c r="AG76" s="1"/>
      <c r="AH76" s="1"/>
      <c r="AI76" s="1"/>
      <c r="AJ76" s="46"/>
      <c r="AK76" s="108"/>
      <c r="AL76" s="62" t="s">
        <v>7</v>
      </c>
      <c r="AM76" s="62" t="s">
        <v>7</v>
      </c>
      <c r="AN76" s="62">
        <v>587</v>
      </c>
      <c r="AO76" s="62">
        <v>581</v>
      </c>
      <c r="AP76" s="62">
        <v>581</v>
      </c>
      <c r="AQ76" s="62">
        <v>576</v>
      </c>
      <c r="AR76" s="62">
        <v>576</v>
      </c>
      <c r="AS76" s="62">
        <v>573</v>
      </c>
      <c r="AT76" s="62">
        <v>569</v>
      </c>
      <c r="AU76" s="62" t="s">
        <v>7</v>
      </c>
      <c r="AV76" s="62" t="s">
        <v>7</v>
      </c>
      <c r="AW76" s="62" t="s">
        <v>7</v>
      </c>
      <c r="AX76" s="62" t="s">
        <v>7</v>
      </c>
      <c r="AY76" s="62" t="s">
        <v>7</v>
      </c>
      <c r="AZ76" s="62">
        <v>581</v>
      </c>
      <c r="BA76" s="62">
        <v>583</v>
      </c>
      <c r="BB76" s="62" t="s">
        <v>7</v>
      </c>
      <c r="BC76" s="62" t="s">
        <v>7</v>
      </c>
      <c r="BD76" s="62" t="s">
        <v>7</v>
      </c>
      <c r="BE76" s="62" t="s">
        <v>7</v>
      </c>
      <c r="BF76" s="62" t="s">
        <v>7</v>
      </c>
      <c r="BG76" s="62" t="s">
        <v>7</v>
      </c>
      <c r="BH76" s="62" t="s">
        <v>7</v>
      </c>
      <c r="BI76" s="62" t="s">
        <v>7</v>
      </c>
      <c r="BJ76" s="62" t="s">
        <v>7</v>
      </c>
      <c r="BK76" s="62">
        <v>565</v>
      </c>
      <c r="BL76" s="62">
        <v>575</v>
      </c>
      <c r="BM76" s="62" t="s">
        <v>7</v>
      </c>
      <c r="BN76" s="62" t="s">
        <v>7</v>
      </c>
      <c r="BO76" s="62" t="s">
        <v>7</v>
      </c>
      <c r="BP76" s="62" t="s">
        <v>7</v>
      </c>
      <c r="BQ76" s="62">
        <v>584</v>
      </c>
      <c r="BR76" s="62" t="s">
        <v>7</v>
      </c>
      <c r="BS76" s="62" t="s">
        <v>7</v>
      </c>
      <c r="BT76" s="62" t="s">
        <v>7</v>
      </c>
      <c r="BU76" s="62" t="s">
        <v>7</v>
      </c>
      <c r="BV76" s="62" t="s">
        <v>7</v>
      </c>
      <c r="BW76" s="62" t="s">
        <v>7</v>
      </c>
      <c r="BX76" s="62" t="s">
        <v>7</v>
      </c>
      <c r="BY76" s="62">
        <v>578</v>
      </c>
      <c r="BZ76" s="62">
        <v>591</v>
      </c>
      <c r="CA76" s="62" t="s">
        <v>7</v>
      </c>
      <c r="CB76" s="62" t="s">
        <v>7</v>
      </c>
      <c r="CC76" s="62">
        <v>575</v>
      </c>
      <c r="CD76" s="62" t="s">
        <v>7</v>
      </c>
      <c r="CE76" s="62" t="s">
        <v>7</v>
      </c>
      <c r="CF76" s="62" t="s">
        <v>7</v>
      </c>
      <c r="CG76" s="62" t="s">
        <v>7</v>
      </c>
      <c r="CH76" s="62" t="s">
        <v>7</v>
      </c>
      <c r="CI76" s="62" t="s">
        <v>7</v>
      </c>
      <c r="CJ76" s="62" t="s">
        <v>7</v>
      </c>
      <c r="CK76" s="117"/>
      <c r="CL76" s="60" t="str">
        <f>IF(AD76="Athlete Name","",AD76)</f>
        <v>Tyler Wee</v>
      </c>
      <c r="CM76" s="46">
        <v>17</v>
      </c>
      <c r="CN76" s="88"/>
    </row>
    <row r="77" spans="2:92" x14ac:dyDescent="0.35">
      <c r="B77" s="71"/>
      <c r="C77" s="327"/>
      <c r="D77" s="47"/>
      <c r="E77" s="60"/>
      <c r="G77" s="46"/>
      <c r="I77" s="61" t="str">
        <f>IF(SUM(AF77:AJ77)=0,"",SUM(AF77:AJ77))</f>
        <v/>
      </c>
      <c r="J77" s="108" t="s">
        <v>12</v>
      </c>
      <c r="K77" s="45" t="str">
        <f>IFERROR(LARGE((AL77:CJ77),1),"")</f>
        <v/>
      </c>
      <c r="L77" s="1" t="str">
        <f>IFERROR(LARGE((AL77:CJ77),2),"")</f>
        <v/>
      </c>
      <c r="M77" s="1" t="str">
        <f>IFERROR(LARGE((AL77:CJ77),3),"")</f>
        <v/>
      </c>
      <c r="N77" s="1" t="str">
        <f>IFERROR(LARGE((AL77:CJ77),4),"")</f>
        <v/>
      </c>
      <c r="O77" s="46" t="str">
        <f>IFERROR(LARGE((AL77:CJ77),5),"")</f>
        <v/>
      </c>
      <c r="P77" s="1"/>
      <c r="Q77" s="56"/>
      <c r="R77" s="57"/>
      <c r="T77" s="5">
        <f t="shared" ref="T77" si="188">IF(U76="","",1)</f>
        <v>1</v>
      </c>
      <c r="U77" s="126">
        <f t="shared" ref="U77" si="189">IF(U76="","",1)</f>
        <v>1</v>
      </c>
      <c r="V77" s="6">
        <f t="shared" ref="V77" si="190">IF(U76="","",1)</f>
        <v>1</v>
      </c>
      <c r="X77" s="60"/>
      <c r="Y77" s="46"/>
      <c r="Z77" s="76"/>
      <c r="AB77" s="82"/>
      <c r="AC77" s="45"/>
      <c r="AD77" s="60"/>
      <c r="AF77" s="45" t="s">
        <v>12</v>
      </c>
      <c r="AG77" s="1" t="s">
        <v>12</v>
      </c>
      <c r="AH77" s="1" t="s">
        <v>12</v>
      </c>
      <c r="AI77" s="1" t="s">
        <v>12</v>
      </c>
      <c r="AJ77" s="46" t="s">
        <v>12</v>
      </c>
      <c r="AK77" s="108"/>
      <c r="AL77" s="45"/>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117"/>
      <c r="CL77" s="60"/>
      <c r="CM77" s="46"/>
      <c r="CN77" s="88"/>
    </row>
    <row r="78" spans="2:92" s="39" customFormat="1" ht="8.5" customHeight="1" thickBot="1" x14ac:dyDescent="0.4">
      <c r="B78" s="102"/>
      <c r="C78" s="328"/>
      <c r="D78" s="107"/>
      <c r="E78" s="103"/>
      <c r="F78" s="115"/>
      <c r="G78" s="116"/>
      <c r="I78" s="95"/>
      <c r="K78" s="96"/>
      <c r="L78" s="93"/>
      <c r="M78" s="93"/>
      <c r="N78" s="93"/>
      <c r="O78" s="94"/>
      <c r="Q78" s="112"/>
      <c r="R78" s="113"/>
      <c r="T78" s="110">
        <f t="shared" ref="T78" si="191">IF(U76="","",1)</f>
        <v>1</v>
      </c>
      <c r="U78" s="93">
        <f t="shared" ref="U78" si="192">IF(U76="","",1)</f>
        <v>1</v>
      </c>
      <c r="V78" s="109">
        <f t="shared" ref="V78" si="193">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6"/>
      <c r="CK78" s="118"/>
      <c r="CL78" s="158"/>
      <c r="CM78" s="97"/>
      <c r="CN78" s="105"/>
    </row>
    <row r="79" spans="2:92" ht="8.5" customHeight="1" thickTop="1" x14ac:dyDescent="0.35">
      <c r="B79" s="71"/>
      <c r="C79" s="327"/>
      <c r="D79" s="47"/>
      <c r="E79" s="60"/>
      <c r="G79" s="46"/>
      <c r="I79" s="61"/>
      <c r="K79" s="45"/>
      <c r="L79" s="1"/>
      <c r="M79" s="1"/>
      <c r="N79" s="1"/>
      <c r="O79" s="46"/>
      <c r="P79" s="1"/>
      <c r="Q79" s="56"/>
      <c r="R79" s="57"/>
      <c r="T79" s="5">
        <f t="shared" ref="T79" si="194">IF(U80="","",1)</f>
        <v>1</v>
      </c>
      <c r="U79" s="1">
        <f t="shared" ref="U79" si="195">IF(U80="","",1)</f>
        <v>1</v>
      </c>
      <c r="V79" s="6">
        <f t="shared" ref="V79" si="196">IF(U80="","",1)</f>
        <v>1</v>
      </c>
      <c r="X79" s="60"/>
      <c r="Y79" s="46"/>
      <c r="Z79" s="76"/>
      <c r="AB79" s="82"/>
      <c r="AC79" s="45"/>
      <c r="AD79" s="134"/>
      <c r="AF79" s="135"/>
      <c r="AG79" s="136"/>
      <c r="AH79" s="136"/>
      <c r="AI79" s="137"/>
      <c r="AJ79" s="138"/>
      <c r="AL79" s="143"/>
      <c r="AM79" s="137"/>
      <c r="AN79" s="137"/>
      <c r="AO79" s="137"/>
      <c r="AP79" s="137"/>
      <c r="AQ79" s="137"/>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5"/>
      <c r="CK79" s="117"/>
      <c r="CL79" s="134"/>
      <c r="CM79" s="46"/>
      <c r="CN79" s="88"/>
    </row>
    <row r="80" spans="2:92" x14ac:dyDescent="0.35">
      <c r="B80" s="71"/>
      <c r="C80" s="327">
        <f t="shared" si="24"/>
        <v>16</v>
      </c>
      <c r="D80" s="47" t="str">
        <f t="shared" si="24"/>
        <v>Gavin Barnick</v>
      </c>
      <c r="E80" s="60"/>
      <c r="F80" s="1">
        <f>IF(COUNT(AL80:CJ80)=0,"", COUNT(AL80:CJ80))</f>
        <v>8</v>
      </c>
      <c r="G80" s="46">
        <f t="shared" si="142"/>
        <v>5</v>
      </c>
      <c r="I80" s="61"/>
      <c r="J80" s="108" t="s">
        <v>7</v>
      </c>
      <c r="K80" s="45">
        <f>IFERROR(LARGE((AL80:CJ80),1),"")</f>
        <v>590</v>
      </c>
      <c r="L80" s="1">
        <f>IFERROR(LARGE((AL80:CJ80),2),"")</f>
        <v>589</v>
      </c>
      <c r="M80" s="1">
        <f>IFERROR(LARGE((AL80:CJ80),3),"")</f>
        <v>582</v>
      </c>
      <c r="N80" s="1">
        <f>IFERROR(LARGE((AL80:CJ80),4),"")</f>
        <v>580</v>
      </c>
      <c r="O80" s="46">
        <f>IFERROR(LARGE((AL80:CJ80),5),"")</f>
        <v>580</v>
      </c>
      <c r="P80" s="1"/>
      <c r="Q80" s="56">
        <f t="shared" si="10"/>
        <v>584.20000000000005</v>
      </c>
      <c r="R80" s="57" t="str">
        <f t="shared" si="11"/>
        <v/>
      </c>
      <c r="T80" s="5">
        <f t="shared" ref="T80" si="197">IF(U80="","",1)</f>
        <v>1</v>
      </c>
      <c r="U80" s="4">
        <f t="shared" ref="U80" si="198">IF(SUM(Q80:R80)=0,"",SUM(Q80:R80))</f>
        <v>584.20000000000005</v>
      </c>
      <c r="V80" s="6">
        <f t="shared" ref="V80" si="199">IF(U80="","",1)</f>
        <v>1</v>
      </c>
      <c r="X80" s="60" t="str">
        <f t="shared" ref="X80:X124" si="200">IF(AD80="Athlete Name","",AD80)</f>
        <v>Gavin Barnick</v>
      </c>
      <c r="Y80" s="46"/>
      <c r="Z80" s="76"/>
      <c r="AB80" s="82"/>
      <c r="AC80" s="45">
        <v>16</v>
      </c>
      <c r="AD80" s="60" t="s">
        <v>197</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v>580</v>
      </c>
      <c r="BA80" s="62">
        <v>590</v>
      </c>
      <c r="BB80" s="62" t="s">
        <v>7</v>
      </c>
      <c r="BC80" s="62" t="s">
        <v>7</v>
      </c>
      <c r="BD80" s="62" t="s">
        <v>7</v>
      </c>
      <c r="BE80" s="62" t="s">
        <v>7</v>
      </c>
      <c r="BF80" s="62" t="s">
        <v>7</v>
      </c>
      <c r="BG80" s="62" t="s">
        <v>7</v>
      </c>
      <c r="BH80" s="62" t="s">
        <v>7</v>
      </c>
      <c r="BI80" s="62" t="s">
        <v>7</v>
      </c>
      <c r="BJ80" s="62">
        <v>582</v>
      </c>
      <c r="BK80" s="62">
        <v>580</v>
      </c>
      <c r="BL80" s="62">
        <v>574</v>
      </c>
      <c r="BM80" s="62" t="s">
        <v>7</v>
      </c>
      <c r="BN80" s="62" t="s">
        <v>7</v>
      </c>
      <c r="BO80" s="62" t="s">
        <v>7</v>
      </c>
      <c r="BP80" s="62" t="s">
        <v>7</v>
      </c>
      <c r="BQ80" s="62">
        <v>575</v>
      </c>
      <c r="BR80" s="62" t="s">
        <v>7</v>
      </c>
      <c r="BS80" s="62" t="s">
        <v>7</v>
      </c>
      <c r="BT80" s="62" t="s">
        <v>7</v>
      </c>
      <c r="BU80" s="62" t="s">
        <v>7</v>
      </c>
      <c r="BV80" s="62" t="s">
        <v>7</v>
      </c>
      <c r="BW80" s="62" t="s">
        <v>7</v>
      </c>
      <c r="BX80" s="62" t="s">
        <v>7</v>
      </c>
      <c r="BY80" s="62">
        <v>580</v>
      </c>
      <c r="BZ80" s="62">
        <v>589</v>
      </c>
      <c r="CA80" s="62" t="s">
        <v>7</v>
      </c>
      <c r="CB80" s="62" t="s">
        <v>7</v>
      </c>
      <c r="CC80" s="62" t="s">
        <v>7</v>
      </c>
      <c r="CD80" s="62" t="s">
        <v>7</v>
      </c>
      <c r="CE80" s="62" t="s">
        <v>7</v>
      </c>
      <c r="CF80" s="62" t="s">
        <v>7</v>
      </c>
      <c r="CG80" s="62" t="s">
        <v>7</v>
      </c>
      <c r="CH80" s="62" t="s">
        <v>7</v>
      </c>
      <c r="CI80" s="62" t="s">
        <v>7</v>
      </c>
      <c r="CJ80" s="62" t="s">
        <v>7</v>
      </c>
      <c r="CK80" s="117"/>
      <c r="CL80" s="60" t="str">
        <f>IF(AD80="Athlete Name","",AD80)</f>
        <v>Gavin Barnick</v>
      </c>
      <c r="CM80" s="46">
        <v>18</v>
      </c>
      <c r="CN80" s="88"/>
    </row>
    <row r="81" spans="2:92" x14ac:dyDescent="0.35">
      <c r="B81" s="71"/>
      <c r="C81" s="327"/>
      <c r="D81" s="47"/>
      <c r="E81" s="60"/>
      <c r="F81" s="45"/>
      <c r="G81" s="46"/>
      <c r="I81" s="61" t="str">
        <f>IF(SUM(AF81:AJ81)=0,"",SUM(AF81:AJ81))</f>
        <v/>
      </c>
      <c r="J81" s="108" t="s">
        <v>12</v>
      </c>
      <c r="K81" s="45" t="str">
        <f>IFERROR(LARGE((AL81:CJ81),1),"")</f>
        <v/>
      </c>
      <c r="L81" s="1" t="str">
        <f>IFERROR(LARGE((AL81:CJ81),2),"")</f>
        <v/>
      </c>
      <c r="M81" s="1" t="str">
        <f>IFERROR(LARGE((AL81:CJ81),3),"")</f>
        <v/>
      </c>
      <c r="N81" s="1" t="str">
        <f>IFERROR(LARGE((AL81:CJ81),4),"")</f>
        <v/>
      </c>
      <c r="O81" s="46" t="str">
        <f>IFERROR(LARGE((AL81:CJ81),5),"")</f>
        <v/>
      </c>
      <c r="P81" s="1"/>
      <c r="Q81" s="56"/>
      <c r="R81" s="57"/>
      <c r="T81" s="5">
        <f t="shared" ref="T81" si="201">IF(U80="","",1)</f>
        <v>1</v>
      </c>
      <c r="U81" s="126">
        <f t="shared" ref="U81" si="202">IF(U80="","",1)</f>
        <v>1</v>
      </c>
      <c r="V81" s="6">
        <f t="shared" ref="V81" si="203">IF(U80="","",1)</f>
        <v>1</v>
      </c>
      <c r="X81" s="60"/>
      <c r="Y81" s="46"/>
      <c r="Z81" s="76"/>
      <c r="AB81" s="82"/>
      <c r="AC81" s="45"/>
      <c r="AD81" s="60"/>
      <c r="AF81" s="45" t="s">
        <v>12</v>
      </c>
      <c r="AG81" s="1" t="s">
        <v>12</v>
      </c>
      <c r="AH81" s="1" t="s">
        <v>12</v>
      </c>
      <c r="AI81" s="1" t="s">
        <v>12</v>
      </c>
      <c r="AJ81" s="46" t="s">
        <v>12</v>
      </c>
      <c r="AK81" s="108"/>
      <c r="AL81" s="45"/>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117"/>
      <c r="CL81" s="60"/>
      <c r="CM81" s="46"/>
      <c r="CN81" s="88"/>
    </row>
    <row r="82" spans="2:92" s="39" customFormat="1" ht="8.5" customHeight="1" thickBot="1" x14ac:dyDescent="0.4">
      <c r="B82" s="102"/>
      <c r="C82" s="328"/>
      <c r="D82" s="107"/>
      <c r="E82" s="103"/>
      <c r="F82" s="115"/>
      <c r="G82" s="116"/>
      <c r="I82" s="95"/>
      <c r="K82" s="96"/>
      <c r="L82" s="93"/>
      <c r="M82" s="93"/>
      <c r="N82" s="93"/>
      <c r="O82" s="94"/>
      <c r="Q82" s="112"/>
      <c r="R82" s="113"/>
      <c r="T82" s="110">
        <f t="shared" ref="T82" si="204">IF(U80="","",1)</f>
        <v>1</v>
      </c>
      <c r="U82" s="93">
        <f t="shared" ref="U82" si="205">IF(U80="","",1)</f>
        <v>1</v>
      </c>
      <c r="V82" s="109">
        <f t="shared" ref="V82" si="206">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2"/>
      <c r="CK82" s="118"/>
      <c r="CL82" s="146"/>
      <c r="CM82" s="97"/>
      <c r="CN82" s="105"/>
    </row>
    <row r="83" spans="2:92" ht="8.5" customHeight="1" thickTop="1" x14ac:dyDescent="0.35">
      <c r="B83" s="71"/>
      <c r="C83" s="327"/>
      <c r="D83" s="47"/>
      <c r="E83" s="60"/>
      <c r="G83" s="46"/>
      <c r="I83" s="61"/>
      <c r="K83" s="45"/>
      <c r="L83" s="1"/>
      <c r="M83" s="1"/>
      <c r="N83" s="1"/>
      <c r="O83" s="46"/>
      <c r="P83" s="1"/>
      <c r="Q83" s="56"/>
      <c r="R83" s="57"/>
      <c r="T83" s="5">
        <f t="shared" ref="T83" si="207">IF(U84="","",1)</f>
        <v>1</v>
      </c>
      <c r="U83" s="1">
        <f t="shared" ref="U83" si="208">IF(U84="","",1)</f>
        <v>1</v>
      </c>
      <c r="V83" s="6">
        <f t="shared" ref="V83" si="209">IF(U84="","",1)</f>
        <v>1</v>
      </c>
      <c r="X83" s="60"/>
      <c r="Y83" s="46"/>
      <c r="Z83" s="76"/>
      <c r="AB83" s="82"/>
      <c r="AC83" s="45"/>
      <c r="AD83" s="149"/>
      <c r="AF83" s="150"/>
      <c r="AG83" s="151"/>
      <c r="AH83" s="151"/>
      <c r="AI83" s="151"/>
      <c r="AJ83" s="152"/>
      <c r="AL83" s="150"/>
      <c r="AM83" s="151"/>
      <c r="AN83" s="151"/>
      <c r="AO83" s="151"/>
      <c r="AP83" s="151"/>
      <c r="AQ83" s="151"/>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2"/>
      <c r="CK83" s="117"/>
      <c r="CL83" s="149"/>
      <c r="CM83" s="46"/>
      <c r="CN83" s="88"/>
    </row>
    <row r="84" spans="2:92" x14ac:dyDescent="0.35">
      <c r="B84" s="71"/>
      <c r="C84" s="327">
        <f t="shared" ref="C84:D124" si="210">IF(AC84="Athlete Name","",AC84)</f>
        <v>17</v>
      </c>
      <c r="D84" s="47" t="str">
        <f t="shared" si="210"/>
        <v>Nathan Wehrlan</v>
      </c>
      <c r="E84" s="60"/>
      <c r="F84" s="1">
        <f>IF(COUNT(AL84:CJ84)=0,"", COUNT(AL84:CJ84))</f>
        <v>2</v>
      </c>
      <c r="G84" s="46">
        <f t="shared" ref="G84:G124" si="211">_xlfn.IFS(F84="","",F84=1,1,F84=2,2,F84=3,3,F84=4,4,F84=5,5,F84&gt;5,5)</f>
        <v>2</v>
      </c>
      <c r="I84" s="61"/>
      <c r="J84" s="108" t="s">
        <v>7</v>
      </c>
      <c r="K84" s="45">
        <f>IFERROR(LARGE((AL84:CJ84),1),"")</f>
        <v>574</v>
      </c>
      <c r="L84" s="1">
        <f>IFERROR(LARGE((AL84:CJ84),2),"")</f>
        <v>545</v>
      </c>
      <c r="M84" s="1" t="str">
        <f>IFERROR(LARGE((AL84:CJ84),3),"")</f>
        <v/>
      </c>
      <c r="N84" s="1" t="str">
        <f>IFERROR(LARGE((AL84:CJ84),4),"")</f>
        <v/>
      </c>
      <c r="O84" s="46" t="str">
        <f>IFERROR(LARGE((AL84:CJ84),5),"")</f>
        <v/>
      </c>
      <c r="P84" s="1"/>
      <c r="Q84" s="56">
        <f t="shared" ref="Q84:Q124" si="212">IFERROR(AVERAGEIF(K84:O84,"&gt;0"),"")</f>
        <v>559.5</v>
      </c>
      <c r="R84" s="57" t="str">
        <f t="shared" ref="R84:R124" si="213">IF(SUM(AF85:AJ85,K85:O85)=0,"",SUM(AF85:AJ85,K85:O85))</f>
        <v/>
      </c>
      <c r="T84" s="5">
        <f t="shared" ref="T84" si="214">IF(U84="","",1)</f>
        <v>1</v>
      </c>
      <c r="U84" s="4">
        <f t="shared" ref="U84" si="215">IF(SUM(Q84:R84)=0,"",SUM(Q84:R84))</f>
        <v>559.5</v>
      </c>
      <c r="V84" s="6">
        <f t="shared" ref="V84" si="216">IF(U84="","",1)</f>
        <v>1</v>
      </c>
      <c r="X84" s="60" t="str">
        <f t="shared" si="200"/>
        <v>Nathan Wehrlan</v>
      </c>
      <c r="Y84" s="46"/>
      <c r="Z84" s="76"/>
      <c r="AB84" s="82"/>
      <c r="AC84" s="45">
        <v>17</v>
      </c>
      <c r="AD84" s="60" t="s">
        <v>198</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v>545</v>
      </c>
      <c r="BL84" s="62">
        <v>574</v>
      </c>
      <c r="BM84" s="62" t="s">
        <v>7</v>
      </c>
      <c r="BN84" s="62" t="s">
        <v>7</v>
      </c>
      <c r="BO84" s="62" t="s">
        <v>7</v>
      </c>
      <c r="BP84" s="62" t="s">
        <v>7</v>
      </c>
      <c r="BQ84" s="62" t="s">
        <v>7</v>
      </c>
      <c r="BR84" s="62" t="s">
        <v>7</v>
      </c>
      <c r="BS84" s="62" t="s">
        <v>7</v>
      </c>
      <c r="BT84" s="62" t="s">
        <v>7</v>
      </c>
      <c r="BU84" s="62" t="s">
        <v>7</v>
      </c>
      <c r="BV84" s="62" t="s">
        <v>7</v>
      </c>
      <c r="BW84" s="62" t="s">
        <v>7</v>
      </c>
      <c r="BX84" s="62" t="s">
        <v>7</v>
      </c>
      <c r="BY84" s="62" t="s">
        <v>7</v>
      </c>
      <c r="BZ84" s="62" t="s">
        <v>7</v>
      </c>
      <c r="CA84" s="62" t="s">
        <v>7</v>
      </c>
      <c r="CB84" s="62" t="s">
        <v>7</v>
      </c>
      <c r="CC84" s="62" t="s">
        <v>7</v>
      </c>
      <c r="CD84" s="62" t="s">
        <v>7</v>
      </c>
      <c r="CE84" s="62" t="s">
        <v>7</v>
      </c>
      <c r="CF84" s="62" t="s">
        <v>7</v>
      </c>
      <c r="CG84" s="62" t="s">
        <v>7</v>
      </c>
      <c r="CH84" s="62" t="s">
        <v>7</v>
      </c>
      <c r="CI84" s="62" t="s">
        <v>7</v>
      </c>
      <c r="CJ84" s="62" t="s">
        <v>7</v>
      </c>
      <c r="CK84" s="117"/>
      <c r="CL84" s="60" t="str">
        <f>IF(AD84="Athlete Name","",AD84)</f>
        <v>Nathan Wehrlan</v>
      </c>
      <c r="CM84" s="46">
        <v>19</v>
      </c>
      <c r="CN84" s="88"/>
    </row>
    <row r="85" spans="2:92" x14ac:dyDescent="0.35">
      <c r="B85" s="71"/>
      <c r="C85" s="327"/>
      <c r="D85" s="47"/>
      <c r="E85" s="60"/>
      <c r="G85" s="46"/>
      <c r="I85" s="61" t="str">
        <f>IF(SUM(AF85:AJ85)=0,"",SUM(AF85:AJ85))</f>
        <v/>
      </c>
      <c r="J85" s="108" t="s">
        <v>12</v>
      </c>
      <c r="K85" s="45" t="str">
        <f>IFERROR(LARGE((AL85:CJ85),1),"")</f>
        <v/>
      </c>
      <c r="L85" s="1" t="str">
        <f>IFERROR(LARGE((AL85:CJ85),2),"")</f>
        <v/>
      </c>
      <c r="M85" s="1" t="str">
        <f>IFERROR(LARGE((AL85:CJ85),3),"")</f>
        <v/>
      </c>
      <c r="N85" s="1" t="str">
        <f>IFERROR(LARGE((AL85:CJ85),4),"")</f>
        <v/>
      </c>
      <c r="O85" s="46" t="str">
        <f>IFERROR(LARGE((AL85:CJ85),5),"")</f>
        <v/>
      </c>
      <c r="P85" s="1"/>
      <c r="Q85" s="56"/>
      <c r="R85" s="57"/>
      <c r="T85" s="5">
        <f t="shared" ref="T85" si="217">IF(U84="","",1)</f>
        <v>1</v>
      </c>
      <c r="U85" s="126">
        <f t="shared" ref="U85" si="218">IF(U84="","",1)</f>
        <v>1</v>
      </c>
      <c r="V85" s="6">
        <f t="shared" ref="V85" si="219">IF(U84="","",1)</f>
        <v>1</v>
      </c>
      <c r="X85" s="60"/>
      <c r="Y85" s="46"/>
      <c r="Z85" s="76"/>
      <c r="AB85" s="82"/>
      <c r="AC85" s="45"/>
      <c r="AD85" s="60"/>
      <c r="AF85" s="45" t="s">
        <v>12</v>
      </c>
      <c r="AG85" s="1" t="s">
        <v>12</v>
      </c>
      <c r="AH85" s="1" t="s">
        <v>12</v>
      </c>
      <c r="AI85" s="1" t="s">
        <v>12</v>
      </c>
      <c r="AJ85" s="46" t="s">
        <v>12</v>
      </c>
      <c r="AK85" s="108"/>
      <c r="AL85" s="45"/>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117"/>
      <c r="CL85" s="60"/>
      <c r="CM85" s="46"/>
      <c r="CN85" s="88"/>
    </row>
    <row r="86" spans="2:92" s="39" customFormat="1" ht="8.5" customHeight="1" thickBot="1" x14ac:dyDescent="0.4">
      <c r="B86" s="102"/>
      <c r="C86" s="328"/>
      <c r="D86" s="107"/>
      <c r="E86" s="103"/>
      <c r="F86" s="115"/>
      <c r="G86" s="116"/>
      <c r="I86" s="95"/>
      <c r="K86" s="96"/>
      <c r="L86" s="93"/>
      <c r="M86" s="93"/>
      <c r="N86" s="93"/>
      <c r="O86" s="94"/>
      <c r="Q86" s="112"/>
      <c r="R86" s="113"/>
      <c r="T86" s="110">
        <f t="shared" ref="T86" si="220">IF(U84="","",1)</f>
        <v>1</v>
      </c>
      <c r="U86" s="93">
        <f t="shared" ref="U86" si="221">IF(U84="","",1)</f>
        <v>1</v>
      </c>
      <c r="V86" s="109">
        <f t="shared" ref="V86" si="222">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6"/>
      <c r="CK86" s="118"/>
      <c r="CL86" s="158"/>
      <c r="CM86" s="97"/>
      <c r="CN86" s="105"/>
    </row>
    <row r="87" spans="2:92" ht="8.5" customHeight="1" thickTop="1" x14ac:dyDescent="0.35">
      <c r="B87" s="71"/>
      <c r="C87" s="327"/>
      <c r="D87" s="47"/>
      <c r="E87" s="60"/>
      <c r="G87" s="46"/>
      <c r="I87" s="61"/>
      <c r="K87" s="45"/>
      <c r="L87" s="1"/>
      <c r="M87" s="1"/>
      <c r="N87" s="1"/>
      <c r="O87" s="46"/>
      <c r="P87" s="1"/>
      <c r="Q87" s="56"/>
      <c r="R87" s="57"/>
      <c r="T87" s="5">
        <f t="shared" ref="T87" si="223">IF(U88="","",1)</f>
        <v>1</v>
      </c>
      <c r="U87" s="1">
        <f t="shared" ref="U87" si="224">IF(U88="","",1)</f>
        <v>1</v>
      </c>
      <c r="V87" s="6">
        <f t="shared" ref="V87" si="225">IF(U88="","",1)</f>
        <v>1</v>
      </c>
      <c r="X87" s="60"/>
      <c r="Y87" s="46"/>
      <c r="Z87" s="76"/>
      <c r="AB87" s="82"/>
      <c r="AC87" s="45"/>
      <c r="AD87" s="134"/>
      <c r="AF87" s="135"/>
      <c r="AG87" s="136"/>
      <c r="AH87" s="136"/>
      <c r="AI87" s="137"/>
      <c r="AJ87" s="138"/>
      <c r="AL87" s="143"/>
      <c r="AM87" s="137"/>
      <c r="AN87" s="137"/>
      <c r="AO87" s="137"/>
      <c r="AP87" s="137"/>
      <c r="AQ87" s="137"/>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5"/>
      <c r="CK87" s="117"/>
      <c r="CL87" s="134"/>
      <c r="CM87" s="46"/>
      <c r="CN87" s="88"/>
    </row>
    <row r="88" spans="2:92" x14ac:dyDescent="0.35">
      <c r="B88" s="71"/>
      <c r="C88" s="327">
        <f t="shared" si="210"/>
        <v>18</v>
      </c>
      <c r="D88" s="47" t="str">
        <f t="shared" si="210"/>
        <v>Richard Clark</v>
      </c>
      <c r="E88" s="60"/>
      <c r="F88" s="1">
        <f>IF(COUNT(AL88:CJ88)=0,"", COUNT(AL88:CJ88))</f>
        <v>11</v>
      </c>
      <c r="G88" s="46">
        <f t="shared" si="211"/>
        <v>5</v>
      </c>
      <c r="I88" s="61"/>
      <c r="J88" s="108" t="s">
        <v>7</v>
      </c>
      <c r="K88" s="45">
        <f>IFERROR(LARGE((AL88:CJ88),1),"")</f>
        <v>589</v>
      </c>
      <c r="L88" s="1">
        <f>IFERROR(LARGE((AL88:CJ88),2),"")</f>
        <v>588</v>
      </c>
      <c r="M88" s="1">
        <f>IFERROR(LARGE((AL88:CJ88),3),"")</f>
        <v>583</v>
      </c>
      <c r="N88" s="1">
        <f>IFERROR(LARGE((AL88:CJ88),4),"")</f>
        <v>580</v>
      </c>
      <c r="O88" s="46">
        <f>IFERROR(LARGE((AL88:CJ88),5),"")</f>
        <v>579</v>
      </c>
      <c r="P88" s="1"/>
      <c r="Q88" s="56">
        <f t="shared" si="212"/>
        <v>583.79999999999995</v>
      </c>
      <c r="R88" s="57" t="str">
        <f t="shared" si="213"/>
        <v/>
      </c>
      <c r="T88" s="5">
        <f t="shared" ref="T88" si="226">IF(U88="","",1)</f>
        <v>1</v>
      </c>
      <c r="U88" s="4">
        <f t="shared" ref="U88" si="227">IF(SUM(Q88:R88)=0,"",SUM(Q88:R88))</f>
        <v>583.79999999999995</v>
      </c>
      <c r="V88" s="6">
        <f t="shared" ref="V88" si="228">IF(U88="","",1)</f>
        <v>1</v>
      </c>
      <c r="X88" s="60" t="str">
        <f t="shared" si="200"/>
        <v>Richard Clark</v>
      </c>
      <c r="Y88" s="46"/>
      <c r="Z88" s="76"/>
      <c r="AB88" s="82"/>
      <c r="AC88" s="45">
        <v>18</v>
      </c>
      <c r="AD88" s="60" t="s">
        <v>199</v>
      </c>
      <c r="AF88" s="45"/>
      <c r="AG88" s="1"/>
      <c r="AH88" s="1"/>
      <c r="AI88" s="1"/>
      <c r="AJ88" s="46"/>
      <c r="AK88" s="108"/>
      <c r="AL88" s="62" t="s">
        <v>7</v>
      </c>
      <c r="AM88" s="62" t="s">
        <v>7</v>
      </c>
      <c r="AN88" s="62">
        <v>588</v>
      </c>
      <c r="AO88" s="62">
        <v>583</v>
      </c>
      <c r="AP88" s="62">
        <v>580</v>
      </c>
      <c r="AQ88" s="62">
        <v>579</v>
      </c>
      <c r="AR88" s="62">
        <v>578</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v>578</v>
      </c>
      <c r="BL88" s="62">
        <v>578</v>
      </c>
      <c r="BM88" s="62" t="s">
        <v>7</v>
      </c>
      <c r="BN88" s="62" t="s">
        <v>7</v>
      </c>
      <c r="BO88" s="62" t="s">
        <v>7</v>
      </c>
      <c r="BP88" s="62" t="s">
        <v>7</v>
      </c>
      <c r="BQ88" s="62" t="s">
        <v>7</v>
      </c>
      <c r="BR88" s="62" t="s">
        <v>7</v>
      </c>
      <c r="BS88" s="62" t="s">
        <v>7</v>
      </c>
      <c r="BT88" s="62" t="s">
        <v>7</v>
      </c>
      <c r="BU88" s="62" t="s">
        <v>7</v>
      </c>
      <c r="BV88" s="62" t="s">
        <v>7</v>
      </c>
      <c r="BW88" s="62">
        <v>577</v>
      </c>
      <c r="BX88" s="62">
        <v>579</v>
      </c>
      <c r="BY88" s="62">
        <v>571</v>
      </c>
      <c r="BZ88" s="62">
        <v>589</v>
      </c>
      <c r="CA88" s="62" t="s">
        <v>7</v>
      </c>
      <c r="CB88" s="62" t="s">
        <v>7</v>
      </c>
      <c r="CC88" s="62" t="s">
        <v>7</v>
      </c>
      <c r="CD88" s="62" t="s">
        <v>7</v>
      </c>
      <c r="CE88" s="62" t="s">
        <v>7</v>
      </c>
      <c r="CF88" s="62" t="s">
        <v>7</v>
      </c>
      <c r="CG88" s="62" t="s">
        <v>7</v>
      </c>
      <c r="CH88" s="62" t="s">
        <v>7</v>
      </c>
      <c r="CI88" s="62" t="s">
        <v>7</v>
      </c>
      <c r="CJ88" s="62" t="s">
        <v>7</v>
      </c>
      <c r="CK88" s="117"/>
      <c r="CL88" s="60" t="str">
        <f>IF(AD88="Athlete Name","",AD88)</f>
        <v>Richard Clark</v>
      </c>
      <c r="CM88" s="46">
        <v>20</v>
      </c>
      <c r="CN88" s="88"/>
    </row>
    <row r="89" spans="2:92" x14ac:dyDescent="0.35">
      <c r="B89" s="71"/>
      <c r="C89" s="327"/>
      <c r="D89" s="47"/>
      <c r="E89" s="60"/>
      <c r="G89" s="46"/>
      <c r="I89" s="61" t="str">
        <f>IF(SUM(AF89:AJ89)=0,"",SUM(AF89:AJ89))</f>
        <v/>
      </c>
      <c r="J89" s="108" t="s">
        <v>12</v>
      </c>
      <c r="K89" s="45" t="str">
        <f>IFERROR(LARGE((AL89:CJ89),1),"")</f>
        <v/>
      </c>
      <c r="L89" s="1" t="str">
        <f>IFERROR(LARGE((AL89:CJ89),2),"")</f>
        <v/>
      </c>
      <c r="M89" s="1" t="str">
        <f>IFERROR(LARGE((AL89:CJ89),3),"")</f>
        <v/>
      </c>
      <c r="N89" s="1" t="str">
        <f>IFERROR(LARGE((AL89:CJ89),4),"")</f>
        <v/>
      </c>
      <c r="O89" s="46" t="str">
        <f>IFERROR(LARGE((AL89:CJ89),5),"")</f>
        <v/>
      </c>
      <c r="P89" s="1"/>
      <c r="Q89" s="56"/>
      <c r="R89" s="57"/>
      <c r="T89" s="5">
        <f t="shared" ref="T89" si="229">IF(U88="","",1)</f>
        <v>1</v>
      </c>
      <c r="U89" s="126">
        <f t="shared" ref="U89" si="230">IF(U88="","",1)</f>
        <v>1</v>
      </c>
      <c r="V89" s="6">
        <f t="shared" ref="V89" si="231">IF(U88="","",1)</f>
        <v>1</v>
      </c>
      <c r="X89" s="60"/>
      <c r="Y89" s="46"/>
      <c r="Z89" s="76"/>
      <c r="AB89" s="82"/>
      <c r="AC89" s="45"/>
      <c r="AD89" s="60"/>
      <c r="AF89" s="45" t="s">
        <v>12</v>
      </c>
      <c r="AG89" s="1" t="s">
        <v>12</v>
      </c>
      <c r="AH89" s="1" t="s">
        <v>12</v>
      </c>
      <c r="AI89" s="1" t="s">
        <v>12</v>
      </c>
      <c r="AJ89" s="46" t="s">
        <v>12</v>
      </c>
      <c r="AK89" s="108"/>
      <c r="AL89" s="45"/>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117"/>
      <c r="CL89" s="60"/>
      <c r="CM89" s="46"/>
      <c r="CN89" s="88"/>
    </row>
    <row r="90" spans="2:92" s="39" customFormat="1" ht="8.5" customHeight="1" thickBot="1" x14ac:dyDescent="0.4">
      <c r="B90" s="102"/>
      <c r="C90" s="328"/>
      <c r="D90" s="107"/>
      <c r="E90" s="103"/>
      <c r="F90" s="115"/>
      <c r="G90" s="116"/>
      <c r="I90" s="95"/>
      <c r="K90" s="96"/>
      <c r="L90" s="93"/>
      <c r="M90" s="93"/>
      <c r="N90" s="93"/>
      <c r="O90" s="94"/>
      <c r="Q90" s="112"/>
      <c r="R90" s="113"/>
      <c r="T90" s="110">
        <f t="shared" ref="T90" si="232">IF(U88="","",1)</f>
        <v>1</v>
      </c>
      <c r="U90" s="93">
        <f t="shared" ref="U90" si="233">IF(U88="","",1)</f>
        <v>1</v>
      </c>
      <c r="V90" s="109">
        <f t="shared" ref="V90" si="234">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2"/>
      <c r="CK90" s="118"/>
      <c r="CL90" s="146"/>
      <c r="CM90" s="97"/>
      <c r="CN90" s="105"/>
    </row>
    <row r="91" spans="2:92" ht="8.5" customHeight="1" thickTop="1" x14ac:dyDescent="0.35">
      <c r="B91" s="71"/>
      <c r="C91" s="327"/>
      <c r="D91" s="47"/>
      <c r="E91" s="60"/>
      <c r="G91" s="46"/>
      <c r="I91" s="61"/>
      <c r="K91" s="45"/>
      <c r="L91" s="1"/>
      <c r="M91" s="1"/>
      <c r="N91" s="1"/>
      <c r="O91" s="46"/>
      <c r="P91" s="1"/>
      <c r="Q91" s="56"/>
      <c r="R91" s="57"/>
      <c r="T91" s="5">
        <f t="shared" ref="T91" si="235">IF(U92="","",1)</f>
        <v>1</v>
      </c>
      <c r="U91" s="1">
        <f t="shared" ref="U91" si="236">IF(U92="","",1)</f>
        <v>1</v>
      </c>
      <c r="V91" s="6">
        <f t="shared" ref="V91" si="237">IF(U92="","",1)</f>
        <v>1</v>
      </c>
      <c r="X91" s="60"/>
      <c r="Y91" s="46"/>
      <c r="Z91" s="76"/>
      <c r="AB91" s="82"/>
      <c r="AC91" s="45"/>
      <c r="AD91" s="149"/>
      <c r="AF91" s="150"/>
      <c r="AG91" s="151"/>
      <c r="AH91" s="151"/>
      <c r="AI91" s="151"/>
      <c r="AJ91" s="152"/>
      <c r="AL91" s="150"/>
      <c r="AM91" s="151"/>
      <c r="AN91" s="151"/>
      <c r="AO91" s="151"/>
      <c r="AP91" s="151"/>
      <c r="AQ91" s="151"/>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2"/>
      <c r="CK91" s="117"/>
      <c r="CL91" s="149"/>
      <c r="CM91" s="46"/>
      <c r="CN91" s="88"/>
    </row>
    <row r="92" spans="2:92" x14ac:dyDescent="0.35">
      <c r="B92" s="71"/>
      <c r="C92" s="327">
        <f t="shared" si="210"/>
        <v>19</v>
      </c>
      <c r="D92" s="47" t="str">
        <f t="shared" si="210"/>
        <v>Griffin Lake</v>
      </c>
      <c r="E92" s="60"/>
      <c r="F92" s="1">
        <f>IF(COUNT(AL92:CJ92)=0,"", COUNT(AL92:CJ92))</f>
        <v>14</v>
      </c>
      <c r="G92" s="46">
        <f t="shared" si="211"/>
        <v>5</v>
      </c>
      <c r="I92" s="61"/>
      <c r="J92" s="108" t="s">
        <v>7</v>
      </c>
      <c r="K92" s="45">
        <f>IFERROR(LARGE((AL92:CJ92),1),"")</f>
        <v>588</v>
      </c>
      <c r="L92" s="1">
        <f>IFERROR(LARGE((AL92:CJ92),2),"")</f>
        <v>586</v>
      </c>
      <c r="M92" s="1">
        <f>IFERROR(LARGE((AL92:CJ92),3),"")</f>
        <v>584</v>
      </c>
      <c r="N92" s="1">
        <f>IFERROR(LARGE((AL92:CJ92),4),"")</f>
        <v>584</v>
      </c>
      <c r="O92" s="46">
        <f>IFERROR(LARGE((AL92:CJ92),5),"")</f>
        <v>583</v>
      </c>
      <c r="P92" s="1"/>
      <c r="Q92" s="56">
        <f t="shared" si="212"/>
        <v>585</v>
      </c>
      <c r="R92" s="57" t="str">
        <f t="shared" si="213"/>
        <v/>
      </c>
      <c r="T92" s="5">
        <f t="shared" ref="T92" si="238">IF(U92="","",1)</f>
        <v>1</v>
      </c>
      <c r="U92" s="4">
        <f t="shared" ref="U92" si="239">IF(SUM(Q92:R92)=0,"",SUM(Q92:R92))</f>
        <v>585</v>
      </c>
      <c r="V92" s="6">
        <f t="shared" ref="V92" si="240">IF(U92="","",1)</f>
        <v>1</v>
      </c>
      <c r="X92" s="60" t="str">
        <f t="shared" si="200"/>
        <v>Griffin Lake</v>
      </c>
      <c r="Y92" s="46"/>
      <c r="Z92" s="76"/>
      <c r="AB92" s="82"/>
      <c r="AC92" s="45">
        <v>19</v>
      </c>
      <c r="AD92" s="60" t="s">
        <v>252</v>
      </c>
      <c r="AF92" s="45"/>
      <c r="AG92" s="1"/>
      <c r="AH92" s="1"/>
      <c r="AI92" s="1"/>
      <c r="AJ92" s="46"/>
      <c r="AK92" s="108"/>
      <c r="AL92" s="62" t="s">
        <v>7</v>
      </c>
      <c r="AM92" s="62" t="s">
        <v>7</v>
      </c>
      <c r="AN92" s="62">
        <v>588</v>
      </c>
      <c r="AO92" s="62">
        <v>583</v>
      </c>
      <c r="AP92" s="62">
        <v>579</v>
      </c>
      <c r="AQ92" s="62">
        <v>577</v>
      </c>
      <c r="AR92" s="62">
        <v>574</v>
      </c>
      <c r="AS92" s="62">
        <v>572</v>
      </c>
      <c r="AT92" s="62" t="s">
        <v>7</v>
      </c>
      <c r="AU92" s="62" t="s">
        <v>7</v>
      </c>
      <c r="AV92" s="62" t="s">
        <v>7</v>
      </c>
      <c r="AW92" s="62" t="s">
        <v>7</v>
      </c>
      <c r="AX92" s="62" t="s">
        <v>7</v>
      </c>
      <c r="AY92" s="62" t="s">
        <v>7</v>
      </c>
      <c r="AZ92" s="62">
        <v>586</v>
      </c>
      <c r="BA92" s="62">
        <v>575</v>
      </c>
      <c r="BB92" s="62" t="s">
        <v>7</v>
      </c>
      <c r="BC92" s="62" t="s">
        <v>7</v>
      </c>
      <c r="BD92" s="62" t="s">
        <v>7</v>
      </c>
      <c r="BE92" s="62" t="s">
        <v>7</v>
      </c>
      <c r="BF92" s="62" t="s">
        <v>7</v>
      </c>
      <c r="BG92" s="62" t="s">
        <v>7</v>
      </c>
      <c r="BH92" s="62" t="s">
        <v>7</v>
      </c>
      <c r="BI92" s="62" t="s">
        <v>7</v>
      </c>
      <c r="BJ92" s="62" t="s">
        <v>7</v>
      </c>
      <c r="BK92" s="62">
        <v>579</v>
      </c>
      <c r="BL92" s="62">
        <v>584</v>
      </c>
      <c r="BM92" s="62" t="s">
        <v>7</v>
      </c>
      <c r="BN92" s="62" t="s">
        <v>7</v>
      </c>
      <c r="BO92" s="62">
        <v>574</v>
      </c>
      <c r="BP92" s="62">
        <v>584</v>
      </c>
      <c r="BQ92" s="62" t="s">
        <v>7</v>
      </c>
      <c r="BR92" s="62" t="s">
        <v>7</v>
      </c>
      <c r="BS92" s="62" t="s">
        <v>7</v>
      </c>
      <c r="BT92" s="62" t="s">
        <v>7</v>
      </c>
      <c r="BU92" s="62" t="s">
        <v>7</v>
      </c>
      <c r="BV92" s="62" t="s">
        <v>7</v>
      </c>
      <c r="BW92" s="62" t="s">
        <v>7</v>
      </c>
      <c r="BX92" s="62" t="s">
        <v>7</v>
      </c>
      <c r="BY92" s="62">
        <v>583</v>
      </c>
      <c r="BZ92" s="62">
        <v>582</v>
      </c>
      <c r="CA92" s="62" t="s">
        <v>7</v>
      </c>
      <c r="CB92" s="62" t="s">
        <v>7</v>
      </c>
      <c r="CC92" s="62" t="s">
        <v>7</v>
      </c>
      <c r="CD92" s="62" t="s">
        <v>7</v>
      </c>
      <c r="CE92" s="62" t="s">
        <v>7</v>
      </c>
      <c r="CF92" s="62" t="s">
        <v>7</v>
      </c>
      <c r="CG92" s="62" t="s">
        <v>7</v>
      </c>
      <c r="CH92" s="62" t="s">
        <v>7</v>
      </c>
      <c r="CI92" s="62" t="s">
        <v>7</v>
      </c>
      <c r="CJ92" s="62" t="s">
        <v>7</v>
      </c>
      <c r="CK92" s="117"/>
      <c r="CL92" s="60" t="str">
        <f>IF(AD92="Athlete Name","",AD92)</f>
        <v>Griffin Lake</v>
      </c>
      <c r="CM92" s="46">
        <v>21</v>
      </c>
      <c r="CN92" s="88"/>
    </row>
    <row r="93" spans="2:92" x14ac:dyDescent="0.35">
      <c r="B93" s="71"/>
      <c r="C93" s="327"/>
      <c r="D93" s="47"/>
      <c r="E93" s="60"/>
      <c r="G93" s="46"/>
      <c r="I93" s="61" t="str">
        <f>IF(SUM(AF93:AJ93)=0,"",SUM(AF93:AJ93))</f>
        <v/>
      </c>
      <c r="J93" s="108" t="s">
        <v>12</v>
      </c>
      <c r="K93" s="45" t="str">
        <f>IFERROR(LARGE((AL93:CJ93),1),"")</f>
        <v/>
      </c>
      <c r="L93" s="1" t="str">
        <f>IFERROR(LARGE((AL93:CJ93),2),"")</f>
        <v/>
      </c>
      <c r="M93" s="1" t="str">
        <f>IFERROR(LARGE((AL93:CJ93),3),"")</f>
        <v/>
      </c>
      <c r="N93" s="1" t="str">
        <f>IFERROR(LARGE((AL93:CJ93),4),"")</f>
        <v/>
      </c>
      <c r="O93" s="46" t="str">
        <f>IFERROR(LARGE((AL93:CJ93),5),"")</f>
        <v/>
      </c>
      <c r="P93" s="1"/>
      <c r="Q93" s="56"/>
      <c r="R93" s="57"/>
      <c r="T93" s="5">
        <f t="shared" ref="T93" si="241">IF(U92="","",1)</f>
        <v>1</v>
      </c>
      <c r="U93" s="126">
        <f t="shared" ref="U93" si="242">IF(U92="","",1)</f>
        <v>1</v>
      </c>
      <c r="V93" s="6">
        <f t="shared" ref="V93" si="243">IF(U92="","",1)</f>
        <v>1</v>
      </c>
      <c r="X93" s="60"/>
      <c r="Y93" s="46"/>
      <c r="Z93" s="76"/>
      <c r="AB93" s="82"/>
      <c r="AC93" s="45"/>
      <c r="AD93" s="60"/>
      <c r="AF93" s="45" t="s">
        <v>12</v>
      </c>
      <c r="AG93" s="1" t="s">
        <v>12</v>
      </c>
      <c r="AH93" s="1" t="s">
        <v>12</v>
      </c>
      <c r="AI93" s="1" t="s">
        <v>12</v>
      </c>
      <c r="AJ93" s="46" t="s">
        <v>12</v>
      </c>
      <c r="AK93" s="108"/>
      <c r="AL93" s="45"/>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117"/>
      <c r="CL93" s="60"/>
      <c r="CM93" s="46"/>
      <c r="CN93" s="88"/>
    </row>
    <row r="94" spans="2:92" s="39" customFormat="1" ht="8.5" customHeight="1" thickBot="1" x14ac:dyDescent="0.4">
      <c r="B94" s="102"/>
      <c r="C94" s="328"/>
      <c r="D94" s="107"/>
      <c r="E94" s="103"/>
      <c r="F94" s="115"/>
      <c r="G94" s="116"/>
      <c r="I94" s="95"/>
      <c r="K94" s="96"/>
      <c r="L94" s="93"/>
      <c r="M94" s="93"/>
      <c r="N94" s="93"/>
      <c r="O94" s="94"/>
      <c r="Q94" s="112"/>
      <c r="R94" s="113"/>
      <c r="T94" s="110">
        <f t="shared" ref="T94" si="244">IF(U92="","",1)</f>
        <v>1</v>
      </c>
      <c r="U94" s="93">
        <f t="shared" ref="U94" si="245">IF(U92="","",1)</f>
        <v>1</v>
      </c>
      <c r="V94" s="109">
        <f t="shared" ref="V94" si="246">IF(U92="","",1)</f>
        <v>1</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6"/>
      <c r="CK94" s="118"/>
      <c r="CL94" s="158"/>
      <c r="CM94" s="97"/>
      <c r="CN94" s="105"/>
    </row>
    <row r="95" spans="2:92" ht="8.5" customHeight="1" thickTop="1" x14ac:dyDescent="0.35">
      <c r="B95" s="71"/>
      <c r="C95" s="327"/>
      <c r="D95" s="47"/>
      <c r="E95" s="60"/>
      <c r="G95" s="46"/>
      <c r="I95" s="61"/>
      <c r="K95" s="45"/>
      <c r="L95" s="1"/>
      <c r="M95" s="1"/>
      <c r="N95" s="1"/>
      <c r="O95" s="46"/>
      <c r="P95" s="1"/>
      <c r="Q95" s="56"/>
      <c r="R95" s="57"/>
      <c r="T95" s="5">
        <f t="shared" ref="T95" si="247">IF(U96="","",1)</f>
        <v>1</v>
      </c>
      <c r="U95" s="1">
        <f t="shared" ref="U95" si="248">IF(U96="","",1)</f>
        <v>1</v>
      </c>
      <c r="V95" s="6">
        <f t="shared" ref="V95" si="249">IF(U96="","",1)</f>
        <v>1</v>
      </c>
      <c r="X95" s="60"/>
      <c r="Y95" s="46"/>
      <c r="Z95" s="76"/>
      <c r="AB95" s="82"/>
      <c r="AC95" s="45"/>
      <c r="AD95" s="134"/>
      <c r="AF95" s="135"/>
      <c r="AG95" s="136"/>
      <c r="AH95" s="136"/>
      <c r="AI95" s="137"/>
      <c r="AJ95" s="138"/>
      <c r="AL95" s="143"/>
      <c r="AM95" s="137"/>
      <c r="AN95" s="137"/>
      <c r="AO95" s="137"/>
      <c r="AP95" s="137"/>
      <c r="AQ95" s="137"/>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5"/>
      <c r="CK95" s="117"/>
      <c r="CL95" s="134"/>
      <c r="CM95" s="46"/>
      <c r="CN95" s="88"/>
    </row>
    <row r="96" spans="2:92" x14ac:dyDescent="0.35">
      <c r="B96" s="71"/>
      <c r="C96" s="327">
        <f t="shared" si="210"/>
        <v>20</v>
      </c>
      <c r="D96" s="47" t="str">
        <f t="shared" si="210"/>
        <v>Dylan Gregory</v>
      </c>
      <c r="E96" s="60"/>
      <c r="F96" s="1">
        <f>IF(COUNT(AL96:CJ96)=0,"", COUNT(AL96:CJ96))</f>
        <v>6</v>
      </c>
      <c r="G96" s="46">
        <f t="shared" si="211"/>
        <v>5</v>
      </c>
      <c r="I96" s="61"/>
      <c r="J96" s="108" t="s">
        <v>7</v>
      </c>
      <c r="K96" s="45">
        <f>IFERROR(LARGE((AL96:CJ96),1),"")</f>
        <v>578</v>
      </c>
      <c r="L96" s="1">
        <f>IFERROR(LARGE((AL96:CJ96),2),"")</f>
        <v>577</v>
      </c>
      <c r="M96" s="1">
        <f>IFERROR(LARGE((AL96:CJ96),3),"")</f>
        <v>576</v>
      </c>
      <c r="N96" s="1">
        <f>IFERROR(LARGE((AL96:CJ96),4),"")</f>
        <v>571</v>
      </c>
      <c r="O96" s="46">
        <f>IFERROR(LARGE((AL96:CJ96),5),"")</f>
        <v>571</v>
      </c>
      <c r="P96" s="1"/>
      <c r="Q96" s="56">
        <f t="shared" si="212"/>
        <v>574.6</v>
      </c>
      <c r="R96" s="57" t="str">
        <f t="shared" si="213"/>
        <v/>
      </c>
      <c r="T96" s="5">
        <f t="shared" ref="T96" si="250">IF(U96="","",1)</f>
        <v>1</v>
      </c>
      <c r="U96" s="4">
        <f t="shared" ref="U96" si="251">IF(SUM(Q96:R96)=0,"",SUM(Q96:R96))</f>
        <v>574.6</v>
      </c>
      <c r="V96" s="6">
        <f t="shared" ref="V96" si="252">IF(U96="","",1)</f>
        <v>1</v>
      </c>
      <c r="X96" s="60" t="str">
        <f t="shared" si="200"/>
        <v>Dylan Gregory</v>
      </c>
      <c r="Y96" s="46"/>
      <c r="Z96" s="76"/>
      <c r="AB96" s="82"/>
      <c r="AC96" s="45">
        <v>20</v>
      </c>
      <c r="AD96" s="60" t="s">
        <v>200</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v>578</v>
      </c>
      <c r="BA96" s="62">
        <v>576</v>
      </c>
      <c r="BB96" s="62" t="s">
        <v>7</v>
      </c>
      <c r="BC96" s="62" t="s">
        <v>7</v>
      </c>
      <c r="BD96" s="62" t="s">
        <v>7</v>
      </c>
      <c r="BE96" s="62" t="s">
        <v>7</v>
      </c>
      <c r="BF96" s="62" t="s">
        <v>7</v>
      </c>
      <c r="BG96" s="62" t="s">
        <v>7</v>
      </c>
      <c r="BH96" s="62" t="s">
        <v>7</v>
      </c>
      <c r="BI96" s="62" t="s">
        <v>7</v>
      </c>
      <c r="BJ96" s="62" t="s">
        <v>7</v>
      </c>
      <c r="BK96" s="62">
        <v>571</v>
      </c>
      <c r="BL96" s="62">
        <v>577</v>
      </c>
      <c r="BM96" s="62" t="s">
        <v>7</v>
      </c>
      <c r="BN96" s="62" t="s">
        <v>7</v>
      </c>
      <c r="BO96" s="62">
        <v>565</v>
      </c>
      <c r="BP96" s="62">
        <v>571</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117"/>
      <c r="CL96" s="60" t="str">
        <f>IF(AD96="Athlete Name","",AD96)</f>
        <v>Dylan Gregory</v>
      </c>
      <c r="CM96" s="46">
        <v>22</v>
      </c>
      <c r="CN96" s="88"/>
    </row>
    <row r="97" spans="2:92" x14ac:dyDescent="0.35">
      <c r="B97" s="71"/>
      <c r="C97" s="327"/>
      <c r="D97" s="47"/>
      <c r="E97" s="60"/>
      <c r="G97" s="46"/>
      <c r="I97" s="61" t="str">
        <f>IF(SUM(AF97:AJ97)=0,"",SUM(AF97:AJ97))</f>
        <v/>
      </c>
      <c r="J97" s="108" t="s">
        <v>12</v>
      </c>
      <c r="K97" s="45" t="str">
        <f>IFERROR(LARGE((AL97:CJ97),1),"")</f>
        <v/>
      </c>
      <c r="L97" s="1" t="str">
        <f>IFERROR(LARGE((AL97:CJ97),2),"")</f>
        <v/>
      </c>
      <c r="M97" s="1" t="str">
        <f>IFERROR(LARGE((AL97:CJ97),3),"")</f>
        <v/>
      </c>
      <c r="N97" s="1" t="str">
        <f>IFERROR(LARGE((AL97:CJ97),4),"")</f>
        <v/>
      </c>
      <c r="O97" s="46" t="str">
        <f>IFERROR(LARGE((AL97:CJ97),5),"")</f>
        <v/>
      </c>
      <c r="P97" s="1"/>
      <c r="Q97" s="56"/>
      <c r="R97" s="57"/>
      <c r="T97" s="5">
        <f t="shared" ref="T97" si="253">IF(U96="","",1)</f>
        <v>1</v>
      </c>
      <c r="U97" s="126">
        <f t="shared" ref="U97" si="254">IF(U96="","",1)</f>
        <v>1</v>
      </c>
      <c r="V97" s="6">
        <f t="shared" ref="V97" si="255">IF(U96="","",1)</f>
        <v>1</v>
      </c>
      <c r="X97" s="60"/>
      <c r="Y97" s="46"/>
      <c r="Z97" s="76"/>
      <c r="AB97" s="82"/>
      <c r="AC97" s="45"/>
      <c r="AD97" s="60"/>
      <c r="AF97" s="45" t="s">
        <v>12</v>
      </c>
      <c r="AG97" s="1" t="s">
        <v>12</v>
      </c>
      <c r="AH97" s="1" t="s">
        <v>12</v>
      </c>
      <c r="AI97" s="1" t="s">
        <v>12</v>
      </c>
      <c r="AJ97" s="46" t="s">
        <v>12</v>
      </c>
      <c r="AK97" s="108"/>
      <c r="AL97" s="45"/>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117"/>
      <c r="CL97" s="60"/>
      <c r="CM97" s="46"/>
      <c r="CN97" s="88"/>
    </row>
    <row r="98" spans="2:92" s="39" customFormat="1" ht="8.5" customHeight="1" thickBot="1" x14ac:dyDescent="0.4">
      <c r="B98" s="102"/>
      <c r="C98" s="328"/>
      <c r="D98" s="107"/>
      <c r="E98" s="103"/>
      <c r="F98" s="115"/>
      <c r="G98" s="116"/>
      <c r="I98" s="95"/>
      <c r="K98" s="96"/>
      <c r="L98" s="93"/>
      <c r="M98" s="93"/>
      <c r="N98" s="93"/>
      <c r="O98" s="94"/>
      <c r="Q98" s="112"/>
      <c r="R98" s="113"/>
      <c r="T98" s="110">
        <f t="shared" ref="T98" si="256">IF(U96="","",1)</f>
        <v>1</v>
      </c>
      <c r="U98" s="93">
        <f t="shared" ref="U98" si="257">IF(U96="","",1)</f>
        <v>1</v>
      </c>
      <c r="V98" s="109">
        <f t="shared" ref="V98" si="258">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2"/>
      <c r="CK98" s="118"/>
      <c r="CL98" s="146"/>
      <c r="CM98" s="97"/>
      <c r="CN98" s="105"/>
    </row>
    <row r="99" spans="2:92" ht="8.5" customHeight="1" thickTop="1" x14ac:dyDescent="0.35">
      <c r="B99" s="71"/>
      <c r="C99" s="327"/>
      <c r="D99" s="47"/>
      <c r="E99" s="60"/>
      <c r="G99" s="46"/>
      <c r="I99" s="61"/>
      <c r="K99" s="45"/>
      <c r="L99" s="1"/>
      <c r="M99" s="1"/>
      <c r="N99" s="1"/>
      <c r="O99" s="46"/>
      <c r="P99" s="1"/>
      <c r="Q99" s="56"/>
      <c r="R99" s="57"/>
      <c r="T99" s="5">
        <f t="shared" ref="T99" si="259">IF(U100="","",1)</f>
        <v>1</v>
      </c>
      <c r="U99" s="1">
        <f t="shared" ref="U99" si="260">IF(U100="","",1)</f>
        <v>1</v>
      </c>
      <c r="V99" s="6">
        <f t="shared" ref="V99" si="261">IF(U100="","",1)</f>
        <v>1</v>
      </c>
      <c r="X99" s="60"/>
      <c r="Y99" s="46"/>
      <c r="Z99" s="76"/>
      <c r="AB99" s="82"/>
      <c r="AC99" s="45"/>
      <c r="AD99" s="149"/>
      <c r="AF99" s="150"/>
      <c r="AG99" s="151"/>
      <c r="AH99" s="151"/>
      <c r="AI99" s="151"/>
      <c r="AJ99" s="152"/>
      <c r="AL99" s="150"/>
      <c r="AM99" s="151"/>
      <c r="AN99" s="151"/>
      <c r="AO99" s="151"/>
      <c r="AP99" s="151"/>
      <c r="AQ99" s="151"/>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2"/>
      <c r="CK99" s="117"/>
      <c r="CL99" s="149"/>
      <c r="CM99" s="46"/>
      <c r="CN99" s="88"/>
    </row>
    <row r="100" spans="2:92" x14ac:dyDescent="0.35">
      <c r="B100" s="71"/>
      <c r="C100" s="327">
        <f t="shared" si="210"/>
        <v>21</v>
      </c>
      <c r="D100" s="47" t="str">
        <f t="shared" si="210"/>
        <v>Matt Sanchez</v>
      </c>
      <c r="E100" s="60"/>
      <c r="F100" s="1">
        <f>IF(COUNT(AL100:CJ100)=0,"", COUNT(AL100:CJ100))</f>
        <v>6</v>
      </c>
      <c r="G100" s="46">
        <f t="shared" si="211"/>
        <v>5</v>
      </c>
      <c r="I100" s="61"/>
      <c r="J100" s="108" t="s">
        <v>7</v>
      </c>
      <c r="K100" s="45">
        <f>IFERROR(LARGE((AL100:CJ100),1),"")</f>
        <v>591</v>
      </c>
      <c r="L100" s="1">
        <f>IFERROR(LARGE((AL100:CJ100),2),"")</f>
        <v>586</v>
      </c>
      <c r="M100" s="1">
        <f>IFERROR(LARGE((AL100:CJ100),3),"")</f>
        <v>585</v>
      </c>
      <c r="N100" s="1">
        <f>IFERROR(LARGE((AL100:CJ100),4),"")</f>
        <v>585</v>
      </c>
      <c r="O100" s="46">
        <f>IFERROR(LARGE((AL100:CJ100),5),"")</f>
        <v>584</v>
      </c>
      <c r="P100" s="1"/>
      <c r="Q100" s="56">
        <f t="shared" si="212"/>
        <v>586.20000000000005</v>
      </c>
      <c r="R100" s="57" t="str">
        <f t="shared" si="213"/>
        <v/>
      </c>
      <c r="T100" s="5">
        <f t="shared" ref="T100" si="262">IF(U100="","",1)</f>
        <v>1</v>
      </c>
      <c r="U100" s="4">
        <f t="shared" ref="U100" si="263">IF(SUM(Q100:R100)=0,"",SUM(Q100:R100))</f>
        <v>586.20000000000005</v>
      </c>
      <c r="V100" s="6">
        <f t="shared" ref="V100" si="264">IF(U100="","",1)</f>
        <v>1</v>
      </c>
      <c r="X100" s="60" t="str">
        <f t="shared" si="200"/>
        <v>Matt Sanchez</v>
      </c>
      <c r="Y100" s="46"/>
      <c r="Z100" s="76"/>
      <c r="AB100" s="82"/>
      <c r="AC100" s="45">
        <v>21</v>
      </c>
      <c r="AD100" s="60" t="s">
        <v>143</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v>585</v>
      </c>
      <c r="BA100" s="62">
        <v>585</v>
      </c>
      <c r="BB100" s="62" t="s">
        <v>7</v>
      </c>
      <c r="BC100" s="62" t="s">
        <v>7</v>
      </c>
      <c r="BD100" s="62" t="s">
        <v>7</v>
      </c>
      <c r="BE100" s="62" t="s">
        <v>7</v>
      </c>
      <c r="BF100" s="62" t="s">
        <v>7</v>
      </c>
      <c r="BG100" s="62" t="s">
        <v>7</v>
      </c>
      <c r="BH100" s="62" t="s">
        <v>7</v>
      </c>
      <c r="BI100" s="62" t="s">
        <v>7</v>
      </c>
      <c r="BJ100" s="62" t="s">
        <v>7</v>
      </c>
      <c r="BK100" s="62">
        <v>584</v>
      </c>
      <c r="BL100" s="62">
        <v>586</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v>579</v>
      </c>
      <c r="BZ100" s="62">
        <v>591</v>
      </c>
      <c r="CA100" s="62" t="s">
        <v>7</v>
      </c>
      <c r="CB100" s="62" t="s">
        <v>7</v>
      </c>
      <c r="CC100" s="62" t="s">
        <v>7</v>
      </c>
      <c r="CD100" s="62" t="s">
        <v>7</v>
      </c>
      <c r="CE100" s="62" t="s">
        <v>7</v>
      </c>
      <c r="CF100" s="62" t="s">
        <v>7</v>
      </c>
      <c r="CG100" s="62" t="s">
        <v>7</v>
      </c>
      <c r="CH100" s="62" t="s">
        <v>7</v>
      </c>
      <c r="CI100" s="62" t="s">
        <v>7</v>
      </c>
      <c r="CJ100" s="62" t="s">
        <v>7</v>
      </c>
      <c r="CK100" s="117"/>
      <c r="CL100" s="60" t="str">
        <f>IF(AD100="Athlete Name","",AD100)</f>
        <v>Matt Sanchez</v>
      </c>
      <c r="CM100" s="46">
        <v>23</v>
      </c>
      <c r="CN100" s="88"/>
    </row>
    <row r="101" spans="2:92" x14ac:dyDescent="0.35">
      <c r="B101" s="71"/>
      <c r="C101" s="327"/>
      <c r="D101" s="47"/>
      <c r="E101" s="60"/>
      <c r="G101" s="46"/>
      <c r="I101" s="61" t="str">
        <f>IF(SUM(AF101:AJ101)=0,"",SUM(AF101:AJ101))</f>
        <v/>
      </c>
      <c r="J101" s="108" t="s">
        <v>12</v>
      </c>
      <c r="K101" s="45" t="str">
        <f>IFERROR(LARGE((AL101:CJ101),1),"")</f>
        <v/>
      </c>
      <c r="L101" s="1" t="str">
        <f>IFERROR(LARGE((AL101:CJ101),2),"")</f>
        <v/>
      </c>
      <c r="M101" s="1" t="str">
        <f>IFERROR(LARGE((AL101:CJ101),3),"")</f>
        <v/>
      </c>
      <c r="N101" s="1" t="str">
        <f>IFERROR(LARGE((AL101:CJ101),4),"")</f>
        <v/>
      </c>
      <c r="O101" s="46" t="str">
        <f>IFERROR(LARGE((AL101:CJ101),5),"")</f>
        <v/>
      </c>
      <c r="P101" s="1"/>
      <c r="Q101" s="56"/>
      <c r="R101" s="57"/>
      <c r="T101" s="5">
        <f t="shared" ref="T101" si="265">IF(U100="","",1)</f>
        <v>1</v>
      </c>
      <c r="U101" s="126">
        <f t="shared" ref="U101" si="266">IF(U100="","",1)</f>
        <v>1</v>
      </c>
      <c r="V101" s="6">
        <f t="shared" ref="V101" si="267">IF(U100="","",1)</f>
        <v>1</v>
      </c>
      <c r="X101" s="60"/>
      <c r="Y101" s="46"/>
      <c r="Z101" s="76"/>
      <c r="AB101" s="82"/>
      <c r="AC101" s="45"/>
      <c r="AD101" s="60"/>
      <c r="AF101" s="45" t="s">
        <v>12</v>
      </c>
      <c r="AG101" s="1" t="s">
        <v>12</v>
      </c>
      <c r="AH101" s="1" t="s">
        <v>12</v>
      </c>
      <c r="AI101" s="1" t="s">
        <v>12</v>
      </c>
      <c r="AJ101" s="46" t="s">
        <v>12</v>
      </c>
      <c r="AK101" s="108"/>
      <c r="AL101" s="45"/>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117"/>
      <c r="CL101" s="60"/>
      <c r="CM101" s="46"/>
      <c r="CN101" s="88"/>
    </row>
    <row r="102" spans="2:92" s="39" customFormat="1" ht="8.5" customHeight="1" thickBot="1" x14ac:dyDescent="0.4">
      <c r="B102" s="102"/>
      <c r="C102" s="328"/>
      <c r="D102" s="107"/>
      <c r="E102" s="103"/>
      <c r="F102" s="115"/>
      <c r="G102" s="116"/>
      <c r="I102" s="95"/>
      <c r="K102" s="96"/>
      <c r="L102" s="93"/>
      <c r="M102" s="93"/>
      <c r="N102" s="93"/>
      <c r="O102" s="94"/>
      <c r="Q102" s="112"/>
      <c r="R102" s="113"/>
      <c r="T102" s="110">
        <f t="shared" ref="T102" si="268">IF(U100="","",1)</f>
        <v>1</v>
      </c>
      <c r="U102" s="93">
        <f t="shared" ref="U102" si="269">IF(U100="","",1)</f>
        <v>1</v>
      </c>
      <c r="V102" s="109">
        <f t="shared" ref="V102" si="270">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6"/>
      <c r="CK102" s="118"/>
      <c r="CL102" s="158"/>
      <c r="CM102" s="97"/>
      <c r="CN102" s="105"/>
    </row>
    <row r="103" spans="2:92" ht="8.5" customHeight="1" thickTop="1" x14ac:dyDescent="0.35">
      <c r="B103" s="71"/>
      <c r="C103" s="327"/>
      <c r="D103" s="47"/>
      <c r="E103" s="60"/>
      <c r="G103" s="46"/>
      <c r="I103" s="61"/>
      <c r="K103" s="45"/>
      <c r="L103" s="1"/>
      <c r="M103" s="1"/>
      <c r="N103" s="1"/>
      <c r="O103" s="46"/>
      <c r="P103" s="1"/>
      <c r="Q103" s="56"/>
      <c r="R103" s="57"/>
      <c r="T103" s="5">
        <f t="shared" ref="T103" si="271">IF(U104="","",1)</f>
        <v>1</v>
      </c>
      <c r="U103" s="1">
        <f t="shared" ref="U103" si="272">IF(U104="","",1)</f>
        <v>1</v>
      </c>
      <c r="V103" s="6">
        <f t="shared" ref="V103" si="273">IF(U104="","",1)</f>
        <v>1</v>
      </c>
      <c r="X103" s="60"/>
      <c r="Y103" s="46"/>
      <c r="Z103" s="76"/>
      <c r="AB103" s="82"/>
      <c r="AC103" s="45"/>
      <c r="AD103" s="134"/>
      <c r="AF103" s="135"/>
      <c r="AG103" s="136"/>
      <c r="AH103" s="136"/>
      <c r="AI103" s="137"/>
      <c r="AJ103" s="138"/>
      <c r="AL103" s="143"/>
      <c r="AM103" s="137"/>
      <c r="AN103" s="137"/>
      <c r="AO103" s="137"/>
      <c r="AP103" s="137"/>
      <c r="AQ103" s="137"/>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5"/>
      <c r="CK103" s="117"/>
      <c r="CL103" s="134"/>
      <c r="CM103" s="46"/>
      <c r="CN103" s="88"/>
    </row>
    <row r="104" spans="2:92" x14ac:dyDescent="0.35">
      <c r="B104" s="71"/>
      <c r="C104" s="327">
        <f t="shared" si="210"/>
        <v>22</v>
      </c>
      <c r="D104" s="47" t="str">
        <f t="shared" si="210"/>
        <v>Max Duncan</v>
      </c>
      <c r="E104" s="60"/>
      <c r="F104" s="1">
        <f>IF(COUNT(AL104:CJ104)=0,"", COUNT(AL104:CJ104))</f>
        <v>7</v>
      </c>
      <c r="G104" s="46">
        <f t="shared" si="211"/>
        <v>5</v>
      </c>
      <c r="I104" s="61"/>
      <c r="J104" s="108" t="s">
        <v>7</v>
      </c>
      <c r="K104" s="45">
        <f>IFERROR(LARGE((AL104:CJ104),1),"")</f>
        <v>582</v>
      </c>
      <c r="L104" s="1">
        <f>IFERROR(LARGE((AL104:CJ104),2),"")</f>
        <v>577</v>
      </c>
      <c r="M104" s="1">
        <f>IFERROR(LARGE((AL104:CJ104),3),"")</f>
        <v>574</v>
      </c>
      <c r="N104" s="1">
        <f>IFERROR(LARGE((AL104:CJ104),4),"")</f>
        <v>571</v>
      </c>
      <c r="O104" s="46">
        <f>IFERROR(LARGE((AL104:CJ104),5),"")</f>
        <v>567</v>
      </c>
      <c r="P104" s="1"/>
      <c r="Q104" s="56">
        <f t="shared" si="212"/>
        <v>574.20000000000005</v>
      </c>
      <c r="R104" s="57" t="str">
        <f t="shared" si="213"/>
        <v/>
      </c>
      <c r="T104" s="5">
        <f t="shared" ref="T104" si="274">IF(U104="","",1)</f>
        <v>1</v>
      </c>
      <c r="U104" s="4">
        <f t="shared" ref="U104" si="275">IF(SUM(Q104:R104)=0,"",SUM(Q104:R104))</f>
        <v>574.20000000000005</v>
      </c>
      <c r="V104" s="6">
        <f t="shared" ref="V104" si="276">IF(U104="","",1)</f>
        <v>1</v>
      </c>
      <c r="X104" s="60" t="str">
        <f t="shared" si="200"/>
        <v>Max Duncan</v>
      </c>
      <c r="Y104" s="46"/>
      <c r="Z104" s="76"/>
      <c r="AB104" s="82"/>
      <c r="AC104" s="45">
        <v>22</v>
      </c>
      <c r="AD104" s="60" t="s">
        <v>202</v>
      </c>
      <c r="AF104" s="45"/>
      <c r="AG104" s="1"/>
      <c r="AH104" s="1"/>
      <c r="AI104" s="1"/>
      <c r="AJ104" s="46"/>
      <c r="AK104" s="108"/>
      <c r="AL104" s="62" t="s">
        <v>7</v>
      </c>
      <c r="AM104" s="62">
        <v>567</v>
      </c>
      <c r="AN104" s="62" t="s">
        <v>7</v>
      </c>
      <c r="AO104" s="62" t="s">
        <v>7</v>
      </c>
      <c r="AP104" s="62" t="s">
        <v>7</v>
      </c>
      <c r="AQ104" s="62" t="s">
        <v>7</v>
      </c>
      <c r="AR104" s="62" t="s">
        <v>7</v>
      </c>
      <c r="AS104" s="62" t="s">
        <v>7</v>
      </c>
      <c r="AT104" s="62" t="s">
        <v>7</v>
      </c>
      <c r="AU104" s="62" t="s">
        <v>7</v>
      </c>
      <c r="AV104" s="62">
        <v>574</v>
      </c>
      <c r="AW104" s="62" t="s">
        <v>7</v>
      </c>
      <c r="AX104" s="62" t="s">
        <v>7</v>
      </c>
      <c r="AY104" s="62" t="s">
        <v>7</v>
      </c>
      <c r="AZ104" s="62">
        <v>564</v>
      </c>
      <c r="BA104" s="62">
        <v>571</v>
      </c>
      <c r="BB104" s="62" t="s">
        <v>7</v>
      </c>
      <c r="BC104" s="62" t="s">
        <v>7</v>
      </c>
      <c r="BD104" s="62" t="s">
        <v>7</v>
      </c>
      <c r="BE104" s="62" t="s">
        <v>7</v>
      </c>
      <c r="BF104" s="62" t="s">
        <v>7</v>
      </c>
      <c r="BG104" s="62">
        <v>582</v>
      </c>
      <c r="BH104" s="62" t="s">
        <v>7</v>
      </c>
      <c r="BI104" s="62" t="s">
        <v>7</v>
      </c>
      <c r="BJ104" s="62" t="s">
        <v>7</v>
      </c>
      <c r="BK104" s="62" t="s">
        <v>7</v>
      </c>
      <c r="BL104" s="62" t="s">
        <v>7</v>
      </c>
      <c r="BM104" s="62" t="s">
        <v>7</v>
      </c>
      <c r="BN104" s="62" t="s">
        <v>7</v>
      </c>
      <c r="BO104" s="62" t="s">
        <v>7</v>
      </c>
      <c r="BP104" s="62" t="s">
        <v>7</v>
      </c>
      <c r="BQ104" s="62" t="s">
        <v>7</v>
      </c>
      <c r="BR104" s="62" t="s">
        <v>7</v>
      </c>
      <c r="BS104" s="62" t="s">
        <v>7</v>
      </c>
      <c r="BT104" s="62" t="s">
        <v>7</v>
      </c>
      <c r="BU104" s="62" t="s">
        <v>7</v>
      </c>
      <c r="BV104" s="62" t="s">
        <v>7</v>
      </c>
      <c r="BW104" s="62" t="s">
        <v>7</v>
      </c>
      <c r="BX104" s="62" t="s">
        <v>7</v>
      </c>
      <c r="BY104" s="62">
        <v>555</v>
      </c>
      <c r="BZ104" s="62">
        <v>577</v>
      </c>
      <c r="CA104" s="62" t="s">
        <v>7</v>
      </c>
      <c r="CB104" s="62" t="s">
        <v>7</v>
      </c>
      <c r="CC104" s="62" t="s">
        <v>7</v>
      </c>
      <c r="CD104" s="62" t="s">
        <v>7</v>
      </c>
      <c r="CE104" s="62" t="s">
        <v>7</v>
      </c>
      <c r="CF104" s="62" t="s">
        <v>7</v>
      </c>
      <c r="CG104" s="62" t="s">
        <v>7</v>
      </c>
      <c r="CH104" s="62" t="s">
        <v>7</v>
      </c>
      <c r="CI104" s="62" t="s">
        <v>7</v>
      </c>
      <c r="CJ104" s="62" t="s">
        <v>7</v>
      </c>
      <c r="CK104" s="117"/>
      <c r="CL104" s="60" t="str">
        <f>IF(AD104="Athlete Name","",AD104)</f>
        <v>Max Duncan</v>
      </c>
      <c r="CM104" s="46">
        <v>24</v>
      </c>
      <c r="CN104" s="88"/>
    </row>
    <row r="105" spans="2:92" x14ac:dyDescent="0.35">
      <c r="B105" s="71"/>
      <c r="C105" s="327"/>
      <c r="D105" s="47"/>
      <c r="E105" s="60"/>
      <c r="G105" s="46"/>
      <c r="I105" s="61" t="str">
        <f>IF(SUM(AF105:AJ105)=0,"",SUM(AF105:AJ105))</f>
        <v/>
      </c>
      <c r="J105" s="108" t="s">
        <v>12</v>
      </c>
      <c r="K105" s="45" t="str">
        <f>IFERROR(LARGE((AL105:CJ105),1),"")</f>
        <v/>
      </c>
      <c r="L105" s="1" t="str">
        <f>IFERROR(LARGE((AL105:CJ105),2),"")</f>
        <v/>
      </c>
      <c r="M105" s="1" t="str">
        <f>IFERROR(LARGE((AL105:CJ105),3),"")</f>
        <v/>
      </c>
      <c r="N105" s="1" t="str">
        <f>IFERROR(LARGE((AL105:CJ105),4),"")</f>
        <v/>
      </c>
      <c r="O105" s="46" t="str">
        <f>IFERROR(LARGE((AL105:CJ105),5),"")</f>
        <v/>
      </c>
      <c r="P105" s="1"/>
      <c r="Q105" s="56"/>
      <c r="R105" s="57"/>
      <c r="T105" s="5">
        <f t="shared" ref="T105" si="277">IF(U104="","",1)</f>
        <v>1</v>
      </c>
      <c r="U105" s="126">
        <f t="shared" ref="U105" si="278">IF(U104="","",1)</f>
        <v>1</v>
      </c>
      <c r="V105" s="6">
        <f t="shared" ref="V105" si="279">IF(U104="","",1)</f>
        <v>1</v>
      </c>
      <c r="X105" s="60"/>
      <c r="Y105" s="46"/>
      <c r="Z105" s="76"/>
      <c r="AB105" s="82"/>
      <c r="AC105" s="45"/>
      <c r="AD105" s="60"/>
      <c r="AF105" s="45" t="s">
        <v>12</v>
      </c>
      <c r="AG105" s="1" t="s">
        <v>12</v>
      </c>
      <c r="AH105" s="1" t="s">
        <v>12</v>
      </c>
      <c r="AI105" s="1" t="s">
        <v>12</v>
      </c>
      <c r="AJ105" s="46" t="s">
        <v>12</v>
      </c>
      <c r="AK105" s="108"/>
      <c r="AL105" s="45"/>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117"/>
      <c r="CL105" s="60"/>
      <c r="CM105" s="46"/>
      <c r="CN105" s="88"/>
    </row>
    <row r="106" spans="2:92" s="39" customFormat="1" ht="8.5" customHeight="1" thickBot="1" x14ac:dyDescent="0.4">
      <c r="B106" s="102"/>
      <c r="C106" s="328"/>
      <c r="D106" s="107"/>
      <c r="E106" s="103"/>
      <c r="F106" s="115"/>
      <c r="G106" s="116"/>
      <c r="I106" s="95"/>
      <c r="K106" s="96"/>
      <c r="L106" s="93"/>
      <c r="M106" s="93"/>
      <c r="N106" s="93"/>
      <c r="O106" s="94"/>
      <c r="Q106" s="112"/>
      <c r="R106" s="113"/>
      <c r="T106" s="110">
        <f t="shared" ref="T106" si="280">IF(U104="","",1)</f>
        <v>1</v>
      </c>
      <c r="U106" s="93">
        <f t="shared" ref="U106" si="281">IF(U104="","",1)</f>
        <v>1</v>
      </c>
      <c r="V106" s="109">
        <f t="shared" ref="V106" si="282">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2"/>
      <c r="CK106" s="118"/>
      <c r="CL106" s="146"/>
      <c r="CM106" s="97"/>
      <c r="CN106" s="105"/>
    </row>
    <row r="107" spans="2:92" ht="8.5" customHeight="1" thickTop="1" x14ac:dyDescent="0.35">
      <c r="B107" s="71"/>
      <c r="C107" s="327"/>
      <c r="D107" s="47"/>
      <c r="E107" s="60"/>
      <c r="G107" s="46"/>
      <c r="I107" s="61"/>
      <c r="K107" s="45"/>
      <c r="L107" s="1"/>
      <c r="M107" s="1"/>
      <c r="N107" s="1"/>
      <c r="O107" s="46"/>
      <c r="P107" s="1"/>
      <c r="Q107" s="56"/>
      <c r="R107" s="57"/>
      <c r="T107" s="5">
        <f t="shared" ref="T107" si="283">IF(U108="","",1)</f>
        <v>1</v>
      </c>
      <c r="U107" s="1">
        <f t="shared" ref="U107" si="284">IF(U108="","",1)</f>
        <v>1</v>
      </c>
      <c r="V107" s="6">
        <f t="shared" ref="V107" si="285">IF(U108="","",1)</f>
        <v>1</v>
      </c>
      <c r="X107" s="60"/>
      <c r="Y107" s="46"/>
      <c r="Z107" s="76"/>
      <c r="AB107" s="82"/>
      <c r="AC107" s="45"/>
      <c r="AD107" s="134"/>
      <c r="AF107" s="135"/>
      <c r="AG107" s="136"/>
      <c r="AH107" s="136"/>
      <c r="AI107" s="137"/>
      <c r="AJ107" s="138"/>
      <c r="AL107" s="143"/>
      <c r="AM107" s="137"/>
      <c r="AN107" s="137"/>
      <c r="AO107" s="137"/>
      <c r="AP107" s="137"/>
      <c r="AQ107" s="137"/>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5"/>
      <c r="CK107" s="117"/>
      <c r="CL107" s="134"/>
      <c r="CM107" s="46"/>
      <c r="CN107" s="88"/>
    </row>
    <row r="108" spans="2:92" x14ac:dyDescent="0.35">
      <c r="B108" s="71"/>
      <c r="C108" s="327">
        <f t="shared" si="210"/>
        <v>23</v>
      </c>
      <c r="D108" s="47" t="str">
        <f t="shared" si="210"/>
        <v>Scott Patterson</v>
      </c>
      <c r="E108" s="60"/>
      <c r="F108" s="1">
        <f>IF(COUNT(AL108:CJ108)=0,"", COUNT(AL108:CJ108))</f>
        <v>4</v>
      </c>
      <c r="G108" s="46">
        <f t="shared" si="211"/>
        <v>4</v>
      </c>
      <c r="I108" s="61"/>
      <c r="J108" s="108" t="s">
        <v>7</v>
      </c>
      <c r="K108" s="45">
        <f>IFERROR(LARGE((AL108:CJ108),1),"")</f>
        <v>587</v>
      </c>
      <c r="L108" s="1">
        <f>IFERROR(LARGE((AL108:CJ108),2),"")</f>
        <v>578</v>
      </c>
      <c r="M108" s="1">
        <f>IFERROR(LARGE((AL108:CJ108),3),"")</f>
        <v>578</v>
      </c>
      <c r="N108" s="1">
        <f>IFERROR(LARGE((AL108:CJ108),4),"")</f>
        <v>574</v>
      </c>
      <c r="O108" s="46" t="str">
        <f>IFERROR(LARGE((AL108:CJ108),5),"")</f>
        <v/>
      </c>
      <c r="P108" s="1"/>
      <c r="Q108" s="56">
        <f t="shared" si="212"/>
        <v>579.25</v>
      </c>
      <c r="R108" s="57" t="str">
        <f t="shared" si="213"/>
        <v/>
      </c>
      <c r="T108" s="5">
        <f t="shared" ref="T108" si="286">IF(U108="","",1)</f>
        <v>1</v>
      </c>
      <c r="U108" s="4">
        <f t="shared" ref="U108" si="287">IF(SUM(Q108:R108)=0,"",SUM(Q108:R108))</f>
        <v>579.25</v>
      </c>
      <c r="V108" s="6">
        <f t="shared" ref="V108" si="288">IF(U108="","",1)</f>
        <v>1</v>
      </c>
      <c r="X108" s="60" t="str">
        <f t="shared" si="200"/>
        <v>Scott Patterson</v>
      </c>
      <c r="Y108" s="46"/>
      <c r="Z108" s="76"/>
      <c r="AB108" s="82"/>
      <c r="AC108" s="45">
        <v>23</v>
      </c>
      <c r="AD108" s="60" t="s">
        <v>224</v>
      </c>
      <c r="AF108" s="45"/>
      <c r="AG108" s="1"/>
      <c r="AH108" s="1"/>
      <c r="AI108" s="1"/>
      <c r="AJ108" s="46"/>
      <c r="AK108" s="108"/>
      <c r="AL108" s="62" t="s">
        <v>7</v>
      </c>
      <c r="AM108" s="62" t="s">
        <v>7</v>
      </c>
      <c r="AN108" s="62">
        <v>587</v>
      </c>
      <c r="AO108" s="62">
        <v>578</v>
      </c>
      <c r="AP108" s="62">
        <v>578</v>
      </c>
      <c r="AQ108" s="62">
        <v>574</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117"/>
      <c r="CL108" s="60" t="str">
        <f>IF(AD108="Athlete Name","",AD108)</f>
        <v>Scott Patterson</v>
      </c>
      <c r="CM108" s="46">
        <v>26</v>
      </c>
      <c r="CN108" s="88"/>
    </row>
    <row r="109" spans="2:92" x14ac:dyDescent="0.35">
      <c r="B109" s="71"/>
      <c r="C109" s="327"/>
      <c r="D109" s="47"/>
      <c r="E109" s="60"/>
      <c r="G109" s="46"/>
      <c r="I109" s="61" t="str">
        <f>IF(SUM(AF109:AJ109)=0,"",SUM(AF109:AJ109))</f>
        <v/>
      </c>
      <c r="J109" s="108" t="s">
        <v>12</v>
      </c>
      <c r="K109" s="45" t="str">
        <f>IFERROR(LARGE((AL109:CJ109),1),"")</f>
        <v/>
      </c>
      <c r="L109" s="1" t="str">
        <f>IFERROR(LARGE((AL109:CJ109),2),"")</f>
        <v/>
      </c>
      <c r="M109" s="1" t="str">
        <f>IFERROR(LARGE((AL109:CJ109),3),"")</f>
        <v/>
      </c>
      <c r="N109" s="1" t="str">
        <f>IFERROR(LARGE((AL109:CJ109),4),"")</f>
        <v/>
      </c>
      <c r="O109" s="46" t="str">
        <f>IFERROR(LARGE((AL109:CJ109),5),"")</f>
        <v/>
      </c>
      <c r="P109" s="1"/>
      <c r="Q109" s="56"/>
      <c r="R109" s="57"/>
      <c r="T109" s="5">
        <f t="shared" ref="T109" si="289">IF(U108="","",1)</f>
        <v>1</v>
      </c>
      <c r="U109" s="126">
        <f t="shared" ref="U109" si="290">IF(U108="","",1)</f>
        <v>1</v>
      </c>
      <c r="V109" s="6">
        <f t="shared" ref="V109" si="291">IF(U108="","",1)</f>
        <v>1</v>
      </c>
      <c r="X109" s="60"/>
      <c r="Y109" s="46"/>
      <c r="Z109" s="76"/>
      <c r="AB109" s="82"/>
      <c r="AC109" s="45"/>
      <c r="AD109" s="60"/>
      <c r="AF109" s="45" t="s">
        <v>12</v>
      </c>
      <c r="AG109" s="1" t="s">
        <v>12</v>
      </c>
      <c r="AH109" s="1" t="s">
        <v>12</v>
      </c>
      <c r="AI109" s="1" t="s">
        <v>12</v>
      </c>
      <c r="AJ109" s="46" t="s">
        <v>12</v>
      </c>
      <c r="AK109" s="108"/>
      <c r="AL109" s="45"/>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117"/>
      <c r="CL109" s="60"/>
      <c r="CM109" s="46"/>
      <c r="CN109" s="88"/>
    </row>
    <row r="110" spans="2:92" s="39" customFormat="1" ht="8.5" customHeight="1" thickBot="1" x14ac:dyDescent="0.4">
      <c r="B110" s="102"/>
      <c r="C110" s="328"/>
      <c r="D110" s="107"/>
      <c r="E110" s="103"/>
      <c r="F110" s="115"/>
      <c r="G110" s="116"/>
      <c r="I110" s="95"/>
      <c r="K110" s="96"/>
      <c r="L110" s="93"/>
      <c r="M110" s="93"/>
      <c r="N110" s="93"/>
      <c r="O110" s="94"/>
      <c r="Q110" s="112"/>
      <c r="R110" s="113"/>
      <c r="T110" s="110">
        <f t="shared" ref="T110" si="292">IF(U108="","",1)</f>
        <v>1</v>
      </c>
      <c r="U110" s="93">
        <f t="shared" ref="U110" si="293">IF(U108="","",1)</f>
        <v>1</v>
      </c>
      <c r="V110" s="109">
        <f t="shared" ref="V110" si="294">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2"/>
      <c r="CK110" s="118"/>
      <c r="CL110" s="146"/>
      <c r="CM110" s="97"/>
      <c r="CN110" s="105"/>
    </row>
    <row r="111" spans="2:92" ht="8.5" customHeight="1" thickTop="1" x14ac:dyDescent="0.35">
      <c r="B111" s="71"/>
      <c r="C111" s="327"/>
      <c r="D111" s="47"/>
      <c r="E111" s="60"/>
      <c r="G111" s="46"/>
      <c r="I111" s="61"/>
      <c r="K111" s="45"/>
      <c r="L111" s="1"/>
      <c r="M111" s="1"/>
      <c r="N111" s="1"/>
      <c r="O111" s="46"/>
      <c r="P111" s="1"/>
      <c r="Q111" s="56"/>
      <c r="R111" s="57"/>
      <c r="T111" s="5">
        <f t="shared" ref="T111" si="295">IF(U112="","",1)</f>
        <v>1</v>
      </c>
      <c r="U111" s="1">
        <f t="shared" ref="U111" si="296">IF(U112="","",1)</f>
        <v>1</v>
      </c>
      <c r="V111" s="6">
        <f t="shared" ref="V111" si="297">IF(U112="","",1)</f>
        <v>1</v>
      </c>
      <c r="X111" s="60"/>
      <c r="Y111" s="46"/>
      <c r="Z111" s="76"/>
      <c r="AB111" s="82"/>
      <c r="AC111" s="45"/>
      <c r="AD111" s="149"/>
      <c r="AF111" s="150"/>
      <c r="AG111" s="151"/>
      <c r="AH111" s="151"/>
      <c r="AI111" s="151"/>
      <c r="AJ111" s="152"/>
      <c r="AL111" s="150"/>
      <c r="AM111" s="151"/>
      <c r="AN111" s="151"/>
      <c r="AO111" s="151"/>
      <c r="AP111" s="151"/>
      <c r="AQ111" s="151"/>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2"/>
      <c r="CK111" s="117"/>
      <c r="CL111" s="149"/>
      <c r="CM111" s="46"/>
      <c r="CN111" s="88"/>
    </row>
    <row r="112" spans="2:92" x14ac:dyDescent="0.35">
      <c r="B112" s="71"/>
      <c r="C112" s="327">
        <f t="shared" si="210"/>
        <v>24</v>
      </c>
      <c r="D112" s="47" t="str">
        <f t="shared" si="210"/>
        <v>James Hart</v>
      </c>
      <c r="E112" s="60"/>
      <c r="F112" s="1">
        <f>IF(COUNT(AL112:CJ112)=0,"", COUNT(AL112:CJ112))</f>
        <v>3</v>
      </c>
      <c r="G112" s="46">
        <f t="shared" si="211"/>
        <v>3</v>
      </c>
      <c r="I112" s="61"/>
      <c r="J112" s="108" t="s">
        <v>7</v>
      </c>
      <c r="K112" s="45">
        <f>IFERROR(LARGE((AL112:CJ112),1),"")</f>
        <v>580</v>
      </c>
      <c r="L112" s="1">
        <f>IFERROR(LARGE((AL112:CJ112),2),"")</f>
        <v>579</v>
      </c>
      <c r="M112" s="1">
        <f>IFERROR(LARGE((AL112:CJ112),3),"")</f>
        <v>576</v>
      </c>
      <c r="N112" s="1" t="str">
        <f>IFERROR(LARGE((AL112:CJ112),4),"")</f>
        <v/>
      </c>
      <c r="O112" s="46" t="str">
        <f>IFERROR(LARGE((AL112:CJ112),5),"")</f>
        <v/>
      </c>
      <c r="P112" s="1"/>
      <c r="Q112" s="56">
        <f t="shared" si="212"/>
        <v>578.33333333333337</v>
      </c>
      <c r="R112" s="57" t="str">
        <f t="shared" si="213"/>
        <v/>
      </c>
      <c r="T112" s="5">
        <f t="shared" ref="T112" si="298">IF(U112="","",1)</f>
        <v>1</v>
      </c>
      <c r="U112" s="4">
        <f t="shared" ref="U112" si="299">IF(SUM(Q112:R112)=0,"",SUM(Q112:R112))</f>
        <v>578.33333333333337</v>
      </c>
      <c r="V112" s="6">
        <f t="shared" ref="V112" si="300">IF(U112="","",1)</f>
        <v>1</v>
      </c>
      <c r="X112" s="60" t="str">
        <f t="shared" si="200"/>
        <v>James Hart</v>
      </c>
      <c r="Y112" s="46"/>
      <c r="Z112" s="76"/>
      <c r="AB112" s="82"/>
      <c r="AC112" s="45">
        <v>24</v>
      </c>
      <c r="AD112" s="60" t="s">
        <v>271</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v>580</v>
      </c>
      <c r="BA112" s="62">
        <v>579</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v>576</v>
      </c>
      <c r="BR112" s="62" t="s">
        <v>7</v>
      </c>
      <c r="BS112" s="62" t="s">
        <v>7</v>
      </c>
      <c r="BT112" s="62" t="s">
        <v>7</v>
      </c>
      <c r="BU112" s="62" t="s">
        <v>7</v>
      </c>
      <c r="BV112" s="62" t="s">
        <v>7</v>
      </c>
      <c r="BW112" s="62" t="s">
        <v>7</v>
      </c>
      <c r="BX112" s="62" t="s">
        <v>7</v>
      </c>
      <c r="BY112" s="62" t="s">
        <v>7</v>
      </c>
      <c r="BZ112" s="62" t="s">
        <v>7</v>
      </c>
      <c r="CA112" s="62" t="s">
        <v>7</v>
      </c>
      <c r="CB112" s="62" t="s">
        <v>7</v>
      </c>
      <c r="CC112" s="62" t="s">
        <v>7</v>
      </c>
      <c r="CD112" s="62" t="s">
        <v>7</v>
      </c>
      <c r="CE112" s="62" t="s">
        <v>7</v>
      </c>
      <c r="CF112" s="62" t="s">
        <v>7</v>
      </c>
      <c r="CG112" s="62" t="s">
        <v>7</v>
      </c>
      <c r="CH112" s="62" t="s">
        <v>7</v>
      </c>
      <c r="CI112" s="62" t="s">
        <v>7</v>
      </c>
      <c r="CJ112" s="62" t="s">
        <v>7</v>
      </c>
      <c r="CK112" s="117"/>
      <c r="CL112" s="60" t="str">
        <f>IF(AD112="Athlete Name","",AD112)</f>
        <v>James Hart</v>
      </c>
      <c r="CM112" s="46">
        <v>27</v>
      </c>
      <c r="CN112" s="88"/>
    </row>
    <row r="113" spans="2:92" x14ac:dyDescent="0.35">
      <c r="B113" s="71"/>
      <c r="C113" s="327"/>
      <c r="D113" s="47"/>
      <c r="E113" s="60"/>
      <c r="F113" s="45"/>
      <c r="G113" s="46"/>
      <c r="I113" s="61" t="str">
        <f>IF(SUM(AF113:AJ113)=0,"",SUM(AF113:AJ113))</f>
        <v/>
      </c>
      <c r="J113" s="108" t="s">
        <v>12</v>
      </c>
      <c r="K113" s="45" t="str">
        <f>IFERROR(LARGE((AL113:CJ113),1),"")</f>
        <v/>
      </c>
      <c r="L113" s="1" t="str">
        <f>IFERROR(LARGE((AL113:CJ113),2),"")</f>
        <v/>
      </c>
      <c r="M113" s="1" t="str">
        <f>IFERROR(LARGE((AL113:CJ113),3),"")</f>
        <v/>
      </c>
      <c r="N113" s="1" t="str">
        <f>IFERROR(LARGE((AL113:CJ113),4),"")</f>
        <v/>
      </c>
      <c r="O113" s="46" t="str">
        <f>IFERROR(LARGE((AL113:CJ113),5),"")</f>
        <v/>
      </c>
      <c r="P113" s="1"/>
      <c r="Q113" s="56"/>
      <c r="R113" s="57"/>
      <c r="T113" s="5">
        <f t="shared" ref="T113" si="301">IF(U112="","",1)</f>
        <v>1</v>
      </c>
      <c r="U113" s="126">
        <f t="shared" ref="U113" si="302">IF(U112="","",1)</f>
        <v>1</v>
      </c>
      <c r="V113" s="6">
        <f t="shared" ref="V113" si="303">IF(U112="","",1)</f>
        <v>1</v>
      </c>
      <c r="X113" s="60"/>
      <c r="Y113" s="46"/>
      <c r="Z113" s="76"/>
      <c r="AB113" s="82"/>
      <c r="AC113" s="45"/>
      <c r="AD113" s="60"/>
      <c r="AF113" s="45" t="s">
        <v>12</v>
      </c>
      <c r="AG113" s="1" t="s">
        <v>12</v>
      </c>
      <c r="AH113" s="1" t="s">
        <v>12</v>
      </c>
      <c r="AI113" s="1" t="s">
        <v>12</v>
      </c>
      <c r="AJ113" s="46" t="s">
        <v>12</v>
      </c>
      <c r="AK113" s="108"/>
      <c r="AL113" s="45"/>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117"/>
      <c r="CL113" s="60"/>
      <c r="CM113" s="46"/>
      <c r="CN113" s="88"/>
    </row>
    <row r="114" spans="2:92" s="39" customFormat="1" ht="8.5" customHeight="1" thickBot="1" x14ac:dyDescent="0.4">
      <c r="B114" s="102"/>
      <c r="C114" s="328"/>
      <c r="D114" s="107"/>
      <c r="E114" s="103"/>
      <c r="F114" s="115"/>
      <c r="G114" s="116"/>
      <c r="I114" s="95"/>
      <c r="K114" s="96"/>
      <c r="L114" s="93"/>
      <c r="M114" s="93"/>
      <c r="N114" s="93"/>
      <c r="O114" s="94"/>
      <c r="Q114" s="112"/>
      <c r="R114" s="113"/>
      <c r="T114" s="110">
        <f t="shared" ref="T114" si="304">IF(U112="","",1)</f>
        <v>1</v>
      </c>
      <c r="U114" s="93">
        <f t="shared" ref="U114" si="305">IF(U112="","",1)</f>
        <v>1</v>
      </c>
      <c r="V114" s="109">
        <f t="shared" ref="V114" si="30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6"/>
      <c r="CK114" s="118"/>
      <c r="CL114" s="158"/>
      <c r="CM114" s="97"/>
      <c r="CN114" s="105"/>
    </row>
    <row r="115" spans="2:92" ht="8.5" customHeight="1" thickTop="1" x14ac:dyDescent="0.35">
      <c r="B115" s="71"/>
      <c r="C115" s="327"/>
      <c r="D115" s="47"/>
      <c r="E115" s="60"/>
      <c r="G115" s="46"/>
      <c r="I115" s="61"/>
      <c r="K115" s="45"/>
      <c r="L115" s="1"/>
      <c r="M115" s="1"/>
      <c r="N115" s="1"/>
      <c r="O115" s="46"/>
      <c r="P115" s="1"/>
      <c r="Q115" s="56"/>
      <c r="R115" s="57"/>
      <c r="T115" s="5">
        <f t="shared" ref="T115" si="307">IF(U116="","",1)</f>
        <v>1</v>
      </c>
      <c r="U115" s="1">
        <f t="shared" ref="U115" si="308">IF(U116="","",1)</f>
        <v>1</v>
      </c>
      <c r="V115" s="6">
        <f t="shared" ref="V115" si="309">IF(U116="","",1)</f>
        <v>1</v>
      </c>
      <c r="X115" s="60"/>
      <c r="Y115" s="46"/>
      <c r="Z115" s="76"/>
      <c r="AB115" s="82"/>
      <c r="AC115" s="45"/>
      <c r="AD115" s="134"/>
      <c r="AF115" s="135"/>
      <c r="AG115" s="136"/>
      <c r="AH115" s="136"/>
      <c r="AI115" s="137"/>
      <c r="AJ115" s="138"/>
      <c r="AL115" s="143"/>
      <c r="AM115" s="137"/>
      <c r="AN115" s="137"/>
      <c r="AO115" s="137"/>
      <c r="AP115" s="137"/>
      <c r="AQ115" s="137"/>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5"/>
      <c r="CK115" s="117"/>
      <c r="CL115" s="134"/>
      <c r="CM115" s="46"/>
      <c r="CN115" s="88"/>
    </row>
    <row r="116" spans="2:92" x14ac:dyDescent="0.35">
      <c r="B116" s="71"/>
      <c r="C116" s="327">
        <f t="shared" si="210"/>
        <v>25</v>
      </c>
      <c r="D116" s="47" t="str">
        <f t="shared" si="210"/>
        <v>Jared Eddy</v>
      </c>
      <c r="E116" s="60"/>
      <c r="F116" s="1">
        <f>IF(COUNT(AL116:CJ116)=0,"", COUNT(AL116:CJ116))</f>
        <v>11</v>
      </c>
      <c r="G116" s="46">
        <f t="shared" si="211"/>
        <v>5</v>
      </c>
      <c r="I116" s="61"/>
      <c r="J116" s="108" t="s">
        <v>7</v>
      </c>
      <c r="K116" s="45">
        <f>IFERROR(LARGE((AL116:CJ116),1),"")</f>
        <v>591</v>
      </c>
      <c r="L116" s="1">
        <f>IFERROR(LARGE((AL116:CJ116),2),"")</f>
        <v>588</v>
      </c>
      <c r="M116" s="1">
        <f>IFERROR(LARGE((AL116:CJ116),3),"")</f>
        <v>587</v>
      </c>
      <c r="N116" s="1">
        <f>IFERROR(LARGE((AL116:CJ116),4),"")</f>
        <v>587</v>
      </c>
      <c r="O116" s="46">
        <f>IFERROR(LARGE((AL116:CJ116),5),"")</f>
        <v>584</v>
      </c>
      <c r="P116" s="1"/>
      <c r="Q116" s="56">
        <f t="shared" si="212"/>
        <v>587.4</v>
      </c>
      <c r="R116" s="57" t="str">
        <f t="shared" si="213"/>
        <v/>
      </c>
      <c r="T116" s="5">
        <f t="shared" ref="T116" si="310">IF(U116="","",1)</f>
        <v>1</v>
      </c>
      <c r="U116" s="4">
        <f t="shared" ref="U116" si="311">IF(SUM(Q116:R116)=0,"",SUM(Q116:R116))</f>
        <v>587.4</v>
      </c>
      <c r="V116" s="6">
        <f t="shared" ref="V116" si="312">IF(U116="","",1)</f>
        <v>1</v>
      </c>
      <c r="X116" s="60" t="str">
        <f t="shared" si="200"/>
        <v>Jared Eddy</v>
      </c>
      <c r="Y116" s="46"/>
      <c r="Z116" s="76"/>
      <c r="AB116" s="82"/>
      <c r="AC116" s="45">
        <v>25</v>
      </c>
      <c r="AD116" s="60" t="s">
        <v>247</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v>588</v>
      </c>
      <c r="BK116" s="62">
        <v>591</v>
      </c>
      <c r="BL116" s="62">
        <v>580</v>
      </c>
      <c r="BM116" s="62">
        <v>587</v>
      </c>
      <c r="BN116" s="62">
        <v>584</v>
      </c>
      <c r="BO116" s="62">
        <v>573</v>
      </c>
      <c r="BP116" s="62">
        <v>580</v>
      </c>
      <c r="BQ116" s="62" t="s">
        <v>7</v>
      </c>
      <c r="BR116" s="62" t="s">
        <v>7</v>
      </c>
      <c r="BS116" s="62" t="s">
        <v>7</v>
      </c>
      <c r="BT116" s="62">
        <v>583</v>
      </c>
      <c r="BU116" s="62" t="s">
        <v>7</v>
      </c>
      <c r="BV116" s="62" t="s">
        <v>7</v>
      </c>
      <c r="BW116" s="62" t="s">
        <v>7</v>
      </c>
      <c r="BX116" s="62" t="s">
        <v>7</v>
      </c>
      <c r="BY116" s="62">
        <v>581</v>
      </c>
      <c r="BZ116" s="62">
        <v>587</v>
      </c>
      <c r="CA116" s="62" t="s">
        <v>7</v>
      </c>
      <c r="CB116" s="62" t="s">
        <v>7</v>
      </c>
      <c r="CC116" s="62">
        <v>580</v>
      </c>
      <c r="CD116" s="62" t="s">
        <v>7</v>
      </c>
      <c r="CE116" s="62" t="s">
        <v>7</v>
      </c>
      <c r="CF116" s="62" t="s">
        <v>7</v>
      </c>
      <c r="CG116" s="62" t="s">
        <v>7</v>
      </c>
      <c r="CH116" s="62" t="s">
        <v>7</v>
      </c>
      <c r="CI116" s="62" t="s">
        <v>7</v>
      </c>
      <c r="CJ116" s="62" t="s">
        <v>7</v>
      </c>
      <c r="CK116" s="117"/>
      <c r="CL116" s="60" t="str">
        <f>IF(AD116="Athlete Name","",AD116)</f>
        <v>Jared Eddy</v>
      </c>
      <c r="CM116" s="46">
        <v>28</v>
      </c>
      <c r="CN116" s="88"/>
    </row>
    <row r="117" spans="2:92" x14ac:dyDescent="0.35">
      <c r="B117" s="71"/>
      <c r="C117" s="327"/>
      <c r="D117" s="47"/>
      <c r="E117" s="60"/>
      <c r="G117" s="46"/>
      <c r="I117" s="61" t="str">
        <f>IF(SUM(AF117:AJ117)=0,"",SUM(AF117:AJ117))</f>
        <v/>
      </c>
      <c r="J117" s="108" t="s">
        <v>12</v>
      </c>
      <c r="K117" s="45" t="str">
        <f>IFERROR(LARGE((AL117:CJ117),1),"")</f>
        <v/>
      </c>
      <c r="L117" s="1" t="str">
        <f>IFERROR(LARGE((AL117:CJ117),2),"")</f>
        <v/>
      </c>
      <c r="M117" s="1" t="str">
        <f>IFERROR(LARGE((AL117:CJ117),3),"")</f>
        <v/>
      </c>
      <c r="N117" s="1" t="str">
        <f>IFERROR(LARGE((AL117:CJ117),4),"")</f>
        <v/>
      </c>
      <c r="O117" s="46" t="str">
        <f>IFERROR(LARGE((AL117:CJ117),5),"")</f>
        <v/>
      </c>
      <c r="P117" s="1"/>
      <c r="Q117" s="56"/>
      <c r="R117" s="57"/>
      <c r="T117" s="5">
        <f t="shared" ref="T117" si="313">IF(U116="","",1)</f>
        <v>1</v>
      </c>
      <c r="U117" s="126">
        <f t="shared" ref="U117" si="314">IF(U116="","",1)</f>
        <v>1</v>
      </c>
      <c r="V117" s="6">
        <f t="shared" ref="V117" si="315">IF(U116="","",1)</f>
        <v>1</v>
      </c>
      <c r="X117" s="60"/>
      <c r="Y117" s="46"/>
      <c r="Z117" s="76"/>
      <c r="AB117" s="82"/>
      <c r="AC117" s="45"/>
      <c r="AD117" s="60"/>
      <c r="AF117" s="45" t="s">
        <v>12</v>
      </c>
      <c r="AG117" s="1" t="s">
        <v>12</v>
      </c>
      <c r="AH117" s="1" t="s">
        <v>12</v>
      </c>
      <c r="AI117" s="1" t="s">
        <v>12</v>
      </c>
      <c r="AJ117" s="46" t="s">
        <v>12</v>
      </c>
      <c r="AK117" s="108"/>
      <c r="AL117" s="45"/>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117"/>
      <c r="CL117" s="60"/>
      <c r="CM117" s="46"/>
      <c r="CN117" s="88"/>
    </row>
    <row r="118" spans="2:92" s="39" customFormat="1" ht="8.5" customHeight="1" thickBot="1" x14ac:dyDescent="0.4">
      <c r="B118" s="102"/>
      <c r="C118" s="328"/>
      <c r="D118" s="107"/>
      <c r="E118" s="103"/>
      <c r="F118" s="115"/>
      <c r="G118" s="116"/>
      <c r="I118" s="95"/>
      <c r="K118" s="96"/>
      <c r="L118" s="93"/>
      <c r="M118" s="93"/>
      <c r="N118" s="93"/>
      <c r="O118" s="94"/>
      <c r="Q118" s="112"/>
      <c r="R118" s="113"/>
      <c r="T118" s="110">
        <f t="shared" ref="T118" si="316">IF(U116="","",1)</f>
        <v>1</v>
      </c>
      <c r="U118" s="93">
        <f t="shared" ref="U118" si="317">IF(U116="","",1)</f>
        <v>1</v>
      </c>
      <c r="V118" s="109">
        <f t="shared" ref="V118" si="318">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2"/>
      <c r="CK118" s="118"/>
      <c r="CL118" s="146"/>
      <c r="CM118" s="97"/>
      <c r="CN118" s="105"/>
    </row>
    <row r="119" spans="2:92" ht="8.5" customHeight="1" thickTop="1" x14ac:dyDescent="0.35">
      <c r="B119" s="71"/>
      <c r="C119" s="327"/>
      <c r="D119" s="47"/>
      <c r="E119" s="60"/>
      <c r="G119" s="46"/>
      <c r="I119" s="61"/>
      <c r="K119" s="45"/>
      <c r="L119" s="1"/>
      <c r="M119" s="1"/>
      <c r="N119" s="1"/>
      <c r="O119" s="46"/>
      <c r="P119" s="1"/>
      <c r="Q119" s="56"/>
      <c r="R119" s="57"/>
      <c r="T119" s="5">
        <f t="shared" ref="T119" si="319">IF(U120="","",1)</f>
        <v>1</v>
      </c>
      <c r="U119" s="1">
        <f t="shared" ref="U119" si="320">IF(U120="","",1)</f>
        <v>1</v>
      </c>
      <c r="V119" s="6">
        <f t="shared" ref="V119" si="321">IF(U120="","",1)</f>
        <v>1</v>
      </c>
      <c r="X119" s="60"/>
      <c r="Y119" s="46"/>
      <c r="Z119" s="76"/>
      <c r="AB119" s="82"/>
      <c r="AC119" s="45"/>
      <c r="AD119" s="149"/>
      <c r="AF119" s="150"/>
      <c r="AG119" s="151"/>
      <c r="AH119" s="151"/>
      <c r="AI119" s="151"/>
      <c r="AJ119" s="152"/>
      <c r="AL119" s="150"/>
      <c r="AM119" s="151"/>
      <c r="AN119" s="151"/>
      <c r="AO119" s="151"/>
      <c r="AP119" s="151"/>
      <c r="AQ119" s="151"/>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2"/>
      <c r="CK119" s="117"/>
      <c r="CL119" s="149"/>
      <c r="CM119" s="46"/>
      <c r="CN119" s="88"/>
    </row>
    <row r="120" spans="2:92" x14ac:dyDescent="0.35">
      <c r="B120" s="71"/>
      <c r="C120" s="327">
        <f t="shared" si="210"/>
        <v>26</v>
      </c>
      <c r="D120" s="47" t="str">
        <f t="shared" si="210"/>
        <v>Gavin Perkowski</v>
      </c>
      <c r="E120" s="60"/>
      <c r="F120" s="1">
        <f>IF(COUNT(AL120:CJ120)=0,"", COUNT(AL120:CJ120))</f>
        <v>1</v>
      </c>
      <c r="G120" s="46">
        <f t="shared" si="211"/>
        <v>1</v>
      </c>
      <c r="I120" s="61"/>
      <c r="J120" s="108" t="s">
        <v>7</v>
      </c>
      <c r="K120" s="45">
        <f>IFERROR(LARGE((AL120:CJ120),1),"")</f>
        <v>585</v>
      </c>
      <c r="L120" s="1" t="str">
        <f>IFERROR(LARGE((AL120:CJ120),2),"")</f>
        <v/>
      </c>
      <c r="M120" s="1" t="str">
        <f>IFERROR(LARGE((AL120:CJ120),3),"")</f>
        <v/>
      </c>
      <c r="N120" s="1" t="str">
        <f>IFERROR(LARGE((AL120:CJ120),4),"")</f>
        <v/>
      </c>
      <c r="O120" s="46" t="str">
        <f>IFERROR(LARGE((AL120:CJ120),5),"")</f>
        <v/>
      </c>
      <c r="P120" s="1"/>
      <c r="Q120" s="56">
        <f t="shared" si="212"/>
        <v>585</v>
      </c>
      <c r="R120" s="57" t="str">
        <f t="shared" si="213"/>
        <v/>
      </c>
      <c r="T120" s="5">
        <f t="shared" ref="T120" si="322">IF(U120="","",1)</f>
        <v>1</v>
      </c>
      <c r="U120" s="4">
        <f t="shared" ref="U120" si="323">IF(SUM(Q120:R120)=0,"",SUM(Q120:R120))</f>
        <v>585</v>
      </c>
      <c r="V120" s="6">
        <f t="shared" ref="V120" si="324">IF(U120="","",1)</f>
        <v>1</v>
      </c>
      <c r="X120" s="60" t="str">
        <f t="shared" si="200"/>
        <v>Gavin Perkowski</v>
      </c>
      <c r="Y120" s="46"/>
      <c r="Z120" s="76"/>
      <c r="AB120" s="82"/>
      <c r="AC120" s="45">
        <v>26</v>
      </c>
      <c r="AD120" s="60" t="s">
        <v>192</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v>585</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117"/>
      <c r="CL120" s="60" t="str">
        <f>IF(AD120="Athlete Name","",AD120)</f>
        <v>Gavin Perkowski</v>
      </c>
      <c r="CM120" s="46">
        <v>29</v>
      </c>
      <c r="CN120" s="88"/>
    </row>
    <row r="121" spans="2:92" x14ac:dyDescent="0.35">
      <c r="B121" s="71"/>
      <c r="C121" s="327"/>
      <c r="D121" s="47"/>
      <c r="E121" s="60"/>
      <c r="G121" s="46"/>
      <c r="I121" s="61" t="str">
        <f>IF(SUM(AF121:AJ121)=0,"",SUM(AF121:AJ121))</f>
        <v/>
      </c>
      <c r="J121" s="108" t="s">
        <v>12</v>
      </c>
      <c r="K121" s="45" t="str">
        <f>IFERROR(LARGE((AL121:CJ121),1),"")</f>
        <v/>
      </c>
      <c r="L121" s="1" t="str">
        <f>IFERROR(LARGE((AL121:CJ121),2),"")</f>
        <v/>
      </c>
      <c r="M121" s="1" t="str">
        <f>IFERROR(LARGE((AL121:CJ121),3),"")</f>
        <v/>
      </c>
      <c r="N121" s="1" t="str">
        <f>IFERROR(LARGE((AL121:CJ121),4),"")</f>
        <v/>
      </c>
      <c r="O121" s="46" t="str">
        <f>IFERROR(LARGE((AL121:CJ121),5),"")</f>
        <v/>
      </c>
      <c r="P121" s="1"/>
      <c r="Q121" s="56"/>
      <c r="R121" s="57"/>
      <c r="T121" s="5">
        <f t="shared" ref="T121" si="325">IF(U120="","",1)</f>
        <v>1</v>
      </c>
      <c r="U121" s="126">
        <f t="shared" ref="U121" si="326">IF(U120="","",1)</f>
        <v>1</v>
      </c>
      <c r="V121" s="6">
        <f t="shared" ref="V121" si="327">IF(U120="","",1)</f>
        <v>1</v>
      </c>
      <c r="X121" s="60"/>
      <c r="Y121" s="46"/>
      <c r="Z121" s="76"/>
      <c r="AB121" s="82"/>
      <c r="AC121" s="45"/>
      <c r="AD121" s="60"/>
      <c r="AF121" s="45" t="s">
        <v>12</v>
      </c>
      <c r="AG121" s="1" t="s">
        <v>12</v>
      </c>
      <c r="AH121" s="1" t="s">
        <v>12</v>
      </c>
      <c r="AI121" s="1" t="s">
        <v>12</v>
      </c>
      <c r="AJ121" s="46" t="s">
        <v>12</v>
      </c>
      <c r="AK121" s="108"/>
      <c r="AL121" s="45"/>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117"/>
      <c r="CL121" s="60"/>
      <c r="CM121" s="46"/>
      <c r="CN121" s="88"/>
    </row>
    <row r="122" spans="2:92" s="39" customFormat="1" ht="8.5" customHeight="1" thickBot="1" x14ac:dyDescent="0.4">
      <c r="B122" s="102"/>
      <c r="C122" s="328"/>
      <c r="D122" s="107"/>
      <c r="E122" s="103"/>
      <c r="F122" s="115"/>
      <c r="G122" s="116"/>
      <c r="I122" s="95"/>
      <c r="K122" s="96"/>
      <c r="L122" s="93"/>
      <c r="M122" s="93"/>
      <c r="N122" s="93"/>
      <c r="O122" s="94"/>
      <c r="Q122" s="112"/>
      <c r="R122" s="113"/>
      <c r="T122" s="110">
        <f t="shared" ref="T122" si="328">IF(U120="","",1)</f>
        <v>1</v>
      </c>
      <c r="U122" s="93">
        <f t="shared" ref="U122" si="329">IF(U120="","",1)</f>
        <v>1</v>
      </c>
      <c r="V122" s="109">
        <f t="shared" ref="V122" si="330">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6"/>
      <c r="CK122" s="118"/>
      <c r="CL122" s="158"/>
      <c r="CM122" s="97"/>
      <c r="CN122" s="105"/>
    </row>
    <row r="123" spans="2:92" ht="8.5" customHeight="1" thickTop="1" x14ac:dyDescent="0.35">
      <c r="B123" s="71"/>
      <c r="C123" s="327"/>
      <c r="D123" s="47"/>
      <c r="E123" s="60"/>
      <c r="G123" s="46"/>
      <c r="I123" s="61"/>
      <c r="K123" s="45"/>
      <c r="L123" s="1"/>
      <c r="M123" s="1"/>
      <c r="N123" s="1"/>
      <c r="O123" s="46"/>
      <c r="P123" s="1"/>
      <c r="Q123" s="56"/>
      <c r="R123" s="57"/>
      <c r="T123" s="5">
        <f t="shared" ref="T123" si="331">IF(U124="","",1)</f>
        <v>1</v>
      </c>
      <c r="U123" s="1">
        <f t="shared" ref="U123" si="332">IF(U124="","",1)</f>
        <v>1</v>
      </c>
      <c r="V123" s="6">
        <f t="shared" ref="V123" si="333">IF(U124="","",1)</f>
        <v>1</v>
      </c>
      <c r="X123" s="60"/>
      <c r="Y123" s="46"/>
      <c r="Z123" s="76"/>
      <c r="AB123" s="82"/>
      <c r="AC123" s="45"/>
      <c r="AD123" s="134"/>
      <c r="AF123" s="135"/>
      <c r="AG123" s="136"/>
      <c r="AH123" s="136"/>
      <c r="AI123" s="137"/>
      <c r="AJ123" s="138"/>
      <c r="AL123" s="143"/>
      <c r="AM123" s="137"/>
      <c r="AN123" s="137"/>
      <c r="AO123" s="137"/>
      <c r="AP123" s="137"/>
      <c r="AQ123" s="137"/>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5"/>
      <c r="CK123" s="117"/>
      <c r="CL123" s="134"/>
      <c r="CM123" s="46"/>
      <c r="CN123" s="88"/>
    </row>
    <row r="124" spans="2:92" x14ac:dyDescent="0.35">
      <c r="B124" s="71"/>
      <c r="C124" s="327">
        <f t="shared" si="210"/>
        <v>27</v>
      </c>
      <c r="D124" s="47" t="str">
        <f t="shared" si="210"/>
        <v>Zachary Jackson</v>
      </c>
      <c r="E124" s="60"/>
      <c r="F124" s="1">
        <f>IF(COUNT(AL124:CJ124)=0,"", COUNT(AL124:CJ124))</f>
        <v>2</v>
      </c>
      <c r="G124" s="46">
        <f t="shared" si="211"/>
        <v>2</v>
      </c>
      <c r="I124" s="61"/>
      <c r="J124" s="108" t="s">
        <v>7</v>
      </c>
      <c r="K124" s="45">
        <f>IFERROR(LARGE((AL124:CJ124),1),"")</f>
        <v>583</v>
      </c>
      <c r="L124" s="1">
        <f>IFERROR(LARGE((AL124:CJ124),2),"")</f>
        <v>566</v>
      </c>
      <c r="M124" s="1" t="str">
        <f>IFERROR(LARGE((AL124:CJ124),3),"")</f>
        <v/>
      </c>
      <c r="N124" s="1" t="str">
        <f>IFERROR(LARGE((AL124:CJ124),4),"")</f>
        <v/>
      </c>
      <c r="O124" s="46" t="str">
        <f>IFERROR(LARGE((AL124:CJ124),5),"")</f>
        <v/>
      </c>
      <c r="P124" s="1"/>
      <c r="Q124" s="56">
        <f t="shared" si="212"/>
        <v>574.5</v>
      </c>
      <c r="R124" s="57" t="str">
        <f t="shared" si="213"/>
        <v/>
      </c>
      <c r="T124" s="5">
        <f t="shared" ref="T124" si="334">IF(U124="","",1)</f>
        <v>1</v>
      </c>
      <c r="U124" s="4">
        <f t="shared" ref="U124" si="335">IF(SUM(Q124:R124)=0,"",SUM(Q124:R124))</f>
        <v>574.5</v>
      </c>
      <c r="V124" s="6">
        <f t="shared" ref="V124" si="336">IF(U124="","",1)</f>
        <v>1</v>
      </c>
      <c r="X124" s="60" t="str">
        <f t="shared" si="200"/>
        <v>Zachary Jackson</v>
      </c>
      <c r="Y124" s="46"/>
      <c r="Z124" s="76"/>
      <c r="AB124" s="82"/>
      <c r="AC124" s="45">
        <v>27</v>
      </c>
      <c r="AD124" s="60" t="s">
        <v>287</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v>583</v>
      </c>
      <c r="BP124" s="62">
        <v>566</v>
      </c>
      <c r="BQ124" s="62" t="s">
        <v>7</v>
      </c>
      <c r="BR124" s="62" t="s">
        <v>7</v>
      </c>
      <c r="BS124" s="62" t="s">
        <v>7</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t="s">
        <v>7</v>
      </c>
      <c r="CH124" s="62" t="s">
        <v>7</v>
      </c>
      <c r="CI124" s="62" t="s">
        <v>7</v>
      </c>
      <c r="CJ124" s="62" t="s">
        <v>7</v>
      </c>
      <c r="CK124" s="117"/>
      <c r="CL124" s="60" t="str">
        <f>IF(AD124="Athlete Name","",AD124)</f>
        <v>Zachary Jackson</v>
      </c>
      <c r="CM124" s="46">
        <v>30</v>
      </c>
      <c r="CN124" s="88"/>
    </row>
    <row r="125" spans="2:92" x14ac:dyDescent="0.35">
      <c r="B125" s="71"/>
      <c r="C125" s="327"/>
      <c r="D125" s="47"/>
      <c r="E125" s="60"/>
      <c r="G125" s="46"/>
      <c r="I125" s="61" t="str">
        <f>IF(SUM(AF125:AJ125)=0,"",SUM(AF125:AJ125))</f>
        <v/>
      </c>
      <c r="J125" s="108" t="s">
        <v>12</v>
      </c>
      <c r="K125" s="45" t="str">
        <f>IFERROR(LARGE((AL125:CJ125),1),"")</f>
        <v/>
      </c>
      <c r="L125" s="1" t="str">
        <f>IFERROR(LARGE((AL125:CJ125),2),"")</f>
        <v/>
      </c>
      <c r="M125" s="1" t="str">
        <f>IFERROR(LARGE((AL125:CJ125),3),"")</f>
        <v/>
      </c>
      <c r="N125" s="1" t="str">
        <f>IFERROR(LARGE((AL125:CJ125),4),"")</f>
        <v/>
      </c>
      <c r="O125" s="46" t="str">
        <f>IFERROR(LARGE((AL125:CJ125),5),"")</f>
        <v/>
      </c>
      <c r="P125" s="1"/>
      <c r="Q125" s="56"/>
      <c r="R125" s="57"/>
      <c r="T125" s="5">
        <f t="shared" ref="T125" si="337">IF(U124="","",1)</f>
        <v>1</v>
      </c>
      <c r="U125" s="126">
        <f t="shared" ref="U125" si="338">IF(U124="","",1)</f>
        <v>1</v>
      </c>
      <c r="V125" s="6">
        <f t="shared" ref="V125" si="339">IF(U124="","",1)</f>
        <v>1</v>
      </c>
      <c r="X125" s="60"/>
      <c r="Y125" s="46"/>
      <c r="Z125" s="76"/>
      <c r="AB125" s="82"/>
      <c r="AC125" s="45"/>
      <c r="AD125" s="60"/>
      <c r="AF125" s="45" t="s">
        <v>12</v>
      </c>
      <c r="AG125" s="1" t="s">
        <v>12</v>
      </c>
      <c r="AH125" s="1" t="s">
        <v>12</v>
      </c>
      <c r="AI125" s="1" t="s">
        <v>12</v>
      </c>
      <c r="AJ125" s="46" t="s">
        <v>12</v>
      </c>
      <c r="AK125" s="108"/>
      <c r="AL125" s="45"/>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117"/>
      <c r="CL125" s="60"/>
      <c r="CM125" s="46"/>
      <c r="CN125" s="88"/>
    </row>
    <row r="126" spans="2:92" s="39" customFormat="1" ht="8.5" customHeight="1" thickBot="1" x14ac:dyDescent="0.4">
      <c r="B126" s="102"/>
      <c r="C126" s="328"/>
      <c r="D126" s="101"/>
      <c r="E126" s="103"/>
      <c r="F126" s="99"/>
      <c r="G126" s="100"/>
      <c r="I126" s="106"/>
      <c r="K126" s="101"/>
      <c r="L126" s="99"/>
      <c r="M126" s="99"/>
      <c r="N126" s="99"/>
      <c r="O126" s="100"/>
      <c r="Q126" s="114"/>
      <c r="R126" s="100"/>
      <c r="T126" s="127">
        <f t="shared" ref="T126" si="340">IF(U124="","",1)</f>
        <v>1</v>
      </c>
      <c r="U126" s="128">
        <f t="shared" ref="U126" si="341">IF(U124="","",1)</f>
        <v>1</v>
      </c>
      <c r="V126" s="129">
        <f t="shared" ref="V126" si="342">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2"/>
      <c r="CL126" s="146"/>
      <c r="CM126" s="97"/>
      <c r="CN126" s="105"/>
    </row>
    <row r="127" spans="2:92" s="3" customFormat="1" x14ac:dyDescent="0.35">
      <c r="B127" s="74"/>
      <c r="C127" s="326"/>
      <c r="Q127" s="3" t="s">
        <v>6</v>
      </c>
      <c r="R127" s="3" t="s">
        <v>37</v>
      </c>
      <c r="Y127" s="66"/>
      <c r="Z127" s="75"/>
      <c r="AB127" s="83"/>
      <c r="AC127" s="58"/>
      <c r="AF127" s="3" t="s">
        <v>10</v>
      </c>
      <c r="AG127" s="3" t="s">
        <v>13</v>
      </c>
      <c r="AH127" s="3" t="s">
        <v>13</v>
      </c>
      <c r="AI127" s="3" t="s">
        <v>14</v>
      </c>
      <c r="AJ127" s="3" t="s">
        <v>16</v>
      </c>
      <c r="AM127" s="3">
        <f t="shared" ref="AM127:CJ127" si="343">AM13</f>
        <v>2022</v>
      </c>
      <c r="AN127" s="3">
        <f t="shared" si="343"/>
        <v>2023</v>
      </c>
      <c r="AO127" s="3">
        <f t="shared" si="343"/>
        <v>2023</v>
      </c>
      <c r="AP127" s="3">
        <f t="shared" si="343"/>
        <v>2023</v>
      </c>
      <c r="AQ127" s="3">
        <f t="shared" si="343"/>
        <v>2023</v>
      </c>
      <c r="AR127" s="3">
        <f t="shared" si="343"/>
        <v>2023</v>
      </c>
      <c r="AS127" s="3">
        <f t="shared" si="343"/>
        <v>2023</v>
      </c>
      <c r="AT127" s="3">
        <f t="shared" si="343"/>
        <v>2023</v>
      </c>
      <c r="AU127" s="3">
        <f t="shared" si="343"/>
        <v>2023</v>
      </c>
      <c r="AV127" s="3">
        <f t="shared" si="343"/>
        <v>2023</v>
      </c>
      <c r="AW127" s="3">
        <f t="shared" si="343"/>
        <v>2023</v>
      </c>
      <c r="AX127" s="3">
        <f t="shared" si="343"/>
        <v>2023</v>
      </c>
      <c r="AY127" s="3">
        <f t="shared" si="343"/>
        <v>2023</v>
      </c>
      <c r="AZ127" s="3">
        <f t="shared" si="343"/>
        <v>2023</v>
      </c>
      <c r="BA127" s="3">
        <f t="shared" si="343"/>
        <v>2023</v>
      </c>
      <c r="BB127" s="3">
        <f t="shared" si="343"/>
        <v>2023</v>
      </c>
      <c r="BC127" s="3">
        <f t="shared" si="343"/>
        <v>2023</v>
      </c>
      <c r="BD127" s="3">
        <f t="shared" si="343"/>
        <v>2023</v>
      </c>
      <c r="BE127" s="3">
        <f t="shared" si="343"/>
        <v>2023</v>
      </c>
      <c r="BF127" s="3">
        <f t="shared" si="343"/>
        <v>2023</v>
      </c>
      <c r="BG127" s="3">
        <f t="shared" si="343"/>
        <v>2023</v>
      </c>
      <c r="BH127" s="3">
        <f t="shared" si="343"/>
        <v>2023</v>
      </c>
      <c r="BI127" s="3">
        <f t="shared" si="343"/>
        <v>2023</v>
      </c>
      <c r="BJ127" s="3">
        <f t="shared" si="343"/>
        <v>2023</v>
      </c>
      <c r="BK127" s="3">
        <f t="shared" si="343"/>
        <v>2023</v>
      </c>
      <c r="BL127" s="3">
        <f t="shared" si="343"/>
        <v>2023</v>
      </c>
      <c r="BM127" s="3">
        <f t="shared" si="343"/>
        <v>2023</v>
      </c>
      <c r="BN127" s="3">
        <f t="shared" si="343"/>
        <v>2023</v>
      </c>
      <c r="BO127" s="3">
        <f t="shared" si="343"/>
        <v>2023</v>
      </c>
      <c r="BP127" s="3">
        <f t="shared" ref="BP127:BU127" si="344">BP13</f>
        <v>2023</v>
      </c>
      <c r="BQ127" s="3">
        <f t="shared" si="344"/>
        <v>2023</v>
      </c>
      <c r="BR127" s="3">
        <f t="shared" si="344"/>
        <v>2023</v>
      </c>
      <c r="BS127" s="3">
        <f t="shared" si="344"/>
        <v>2023</v>
      </c>
      <c r="BT127" s="3">
        <f t="shared" si="344"/>
        <v>2023</v>
      </c>
      <c r="BU127" s="3">
        <f t="shared" si="344"/>
        <v>2023</v>
      </c>
      <c r="BV127" s="3">
        <f t="shared" si="343"/>
        <v>2023</v>
      </c>
      <c r="BW127" s="3">
        <f t="shared" ref="BW127:CD127" si="345">BW13</f>
        <v>2023</v>
      </c>
      <c r="BX127" s="3">
        <f t="shared" ref="BX127" si="346">BX13</f>
        <v>2023</v>
      </c>
      <c r="BY127" s="3">
        <f t="shared" ref="BY127:BZ127" si="347">BY13</f>
        <v>2023</v>
      </c>
      <c r="BZ127" s="3">
        <f t="shared" si="347"/>
        <v>2023</v>
      </c>
      <c r="CA127" s="3">
        <f t="shared" si="345"/>
        <v>2023</v>
      </c>
      <c r="CB127" s="3">
        <f t="shared" ref="CB127:CC127" si="348">CB13</f>
        <v>2023</v>
      </c>
      <c r="CC127" s="3">
        <f t="shared" si="348"/>
        <v>2023</v>
      </c>
      <c r="CD127" s="3">
        <f t="shared" si="345"/>
        <v>2023</v>
      </c>
      <c r="CE127" s="3" t="str">
        <f t="shared" ref="CE127:CH127" si="349">CE13</f>
        <v>Year</v>
      </c>
      <c r="CF127" s="3" t="str">
        <f t="shared" si="349"/>
        <v>Year</v>
      </c>
      <c r="CG127" s="3" t="str">
        <f t="shared" si="349"/>
        <v>Year</v>
      </c>
      <c r="CH127" s="3" t="str">
        <f t="shared" si="349"/>
        <v>Year</v>
      </c>
      <c r="CI127" s="3" t="str">
        <f t="shared" si="343"/>
        <v>Year</v>
      </c>
      <c r="CJ127" s="3" t="str">
        <f t="shared" si="343"/>
        <v>Year</v>
      </c>
      <c r="CM127" s="66"/>
      <c r="CN127" s="89"/>
    </row>
    <row r="128" spans="2:92" s="3" customFormat="1" x14ac:dyDescent="0.35">
      <c r="B128" s="74"/>
      <c r="C128" s="326" t="s">
        <v>0</v>
      </c>
      <c r="F128" s="3" t="s">
        <v>2</v>
      </c>
      <c r="G128" s="3" t="s">
        <v>1</v>
      </c>
      <c r="I128" s="3" t="s">
        <v>13</v>
      </c>
      <c r="K128" s="352" t="s">
        <v>36</v>
      </c>
      <c r="L128" s="352"/>
      <c r="M128" s="352"/>
      <c r="N128" s="352"/>
      <c r="O128" s="352"/>
      <c r="Q128" s="3" t="s">
        <v>7</v>
      </c>
      <c r="R128" s="3" t="s">
        <v>8</v>
      </c>
      <c r="U128" s="3" t="s">
        <v>4</v>
      </c>
      <c r="Y128" s="66"/>
      <c r="Z128" s="75"/>
      <c r="AB128" s="83"/>
      <c r="AC128" s="58" t="s">
        <v>0</v>
      </c>
      <c r="AF128" s="3" t="s">
        <v>11</v>
      </c>
      <c r="AG128" s="3" t="s">
        <v>51</v>
      </c>
      <c r="AH128" s="3" t="s">
        <v>4</v>
      </c>
      <c r="AI128" s="3" t="s">
        <v>15</v>
      </c>
      <c r="AJ128" s="3" t="s">
        <v>7</v>
      </c>
      <c r="AM128" s="3" t="str">
        <f t="shared" ref="AM128:CJ128" si="350">AM14</f>
        <v>December</v>
      </c>
      <c r="AN128" s="3" t="str">
        <f t="shared" si="350"/>
        <v>January</v>
      </c>
      <c r="AO128" s="3" t="str">
        <f t="shared" si="350"/>
        <v>January</v>
      </c>
      <c r="AP128" s="3" t="str">
        <f t="shared" si="350"/>
        <v>January</v>
      </c>
      <c r="AQ128" s="3" t="str">
        <f t="shared" si="350"/>
        <v>January</v>
      </c>
      <c r="AR128" s="3" t="str">
        <f t="shared" si="350"/>
        <v>January</v>
      </c>
      <c r="AS128" s="3" t="str">
        <f t="shared" si="350"/>
        <v>January</v>
      </c>
      <c r="AT128" s="3" t="str">
        <f t="shared" si="350"/>
        <v>January</v>
      </c>
      <c r="AU128" s="3" t="str">
        <f t="shared" si="350"/>
        <v>February</v>
      </c>
      <c r="AV128" s="3" t="str">
        <f t="shared" si="350"/>
        <v>March</v>
      </c>
      <c r="AW128" s="3" t="str">
        <f t="shared" si="350"/>
        <v>March</v>
      </c>
      <c r="AX128" s="3" t="str">
        <f t="shared" si="350"/>
        <v>April</v>
      </c>
      <c r="AY128" s="3" t="str">
        <f t="shared" si="350"/>
        <v>April</v>
      </c>
      <c r="AZ128" s="3" t="str">
        <f t="shared" si="350"/>
        <v>April</v>
      </c>
      <c r="BA128" s="3" t="str">
        <f t="shared" si="350"/>
        <v>April</v>
      </c>
      <c r="BB128" s="3" t="str">
        <f t="shared" si="350"/>
        <v>April</v>
      </c>
      <c r="BC128" s="3" t="str">
        <f t="shared" si="350"/>
        <v>May</v>
      </c>
      <c r="BD128" s="3" t="str">
        <f t="shared" si="350"/>
        <v>May</v>
      </c>
      <c r="BE128" s="3" t="str">
        <f t="shared" si="350"/>
        <v>May</v>
      </c>
      <c r="BF128" s="3" t="str">
        <f t="shared" si="350"/>
        <v>May</v>
      </c>
      <c r="BG128" s="3" t="str">
        <f t="shared" si="350"/>
        <v xml:space="preserve">May </v>
      </c>
      <c r="BH128" s="3" t="str">
        <f t="shared" si="350"/>
        <v xml:space="preserve">May </v>
      </c>
      <c r="BI128" s="3" t="str">
        <f t="shared" si="350"/>
        <v xml:space="preserve">May </v>
      </c>
      <c r="BJ128" s="3" t="str">
        <f t="shared" si="350"/>
        <v>June</v>
      </c>
      <c r="BK128" s="3" t="str">
        <f t="shared" si="350"/>
        <v>June</v>
      </c>
      <c r="BL128" s="3" t="str">
        <f t="shared" si="350"/>
        <v>June</v>
      </c>
      <c r="BM128" s="3" t="str">
        <f t="shared" si="350"/>
        <v>July</v>
      </c>
      <c r="BN128" s="3" t="str">
        <f t="shared" si="350"/>
        <v>July</v>
      </c>
      <c r="BO128" s="3" t="str">
        <f t="shared" si="350"/>
        <v>July</v>
      </c>
      <c r="BP128" s="3" t="str">
        <f t="shared" ref="BP128:BU128" si="351">BP14</f>
        <v>July</v>
      </c>
      <c r="BQ128" s="3" t="str">
        <f t="shared" si="351"/>
        <v>July</v>
      </c>
      <c r="BR128" s="3" t="str">
        <f t="shared" si="351"/>
        <v>August</v>
      </c>
      <c r="BS128" s="3" t="str">
        <f t="shared" si="351"/>
        <v>August</v>
      </c>
      <c r="BT128" s="3" t="str">
        <f t="shared" si="351"/>
        <v>Aug</v>
      </c>
      <c r="BU128" s="3" t="str">
        <f t="shared" si="351"/>
        <v>Aug</v>
      </c>
      <c r="BV128" s="3" t="str">
        <f t="shared" si="350"/>
        <v>Aug</v>
      </c>
      <c r="BW128" s="3" t="str">
        <f t="shared" ref="BW128:CD128" si="352">BW14</f>
        <v>Sept</v>
      </c>
      <c r="BX128" s="3" t="str">
        <f t="shared" ref="BX128" si="353">BX14</f>
        <v>Sept</v>
      </c>
      <c r="BY128" s="3" t="str">
        <f t="shared" ref="BY128:BZ128" si="354">BY14</f>
        <v>Sept</v>
      </c>
      <c r="BZ128" s="3" t="str">
        <f t="shared" si="354"/>
        <v>Sept</v>
      </c>
      <c r="CA128" s="3" t="str">
        <f t="shared" si="352"/>
        <v>Oct</v>
      </c>
      <c r="CB128" s="3" t="str">
        <f t="shared" ref="CB128:CC128" si="355">CB14</f>
        <v>Oct</v>
      </c>
      <c r="CC128" s="3" t="str">
        <f t="shared" si="355"/>
        <v>Nov</v>
      </c>
      <c r="CD128" s="3" t="str">
        <f t="shared" si="352"/>
        <v>Nov</v>
      </c>
      <c r="CE128" s="3" t="str">
        <f t="shared" ref="CE128:CH128" si="356">CE14</f>
        <v>Month</v>
      </c>
      <c r="CF128" s="3" t="str">
        <f t="shared" si="356"/>
        <v>Month</v>
      </c>
      <c r="CG128" s="3" t="str">
        <f t="shared" si="356"/>
        <v>Month</v>
      </c>
      <c r="CH128" s="3" t="str">
        <f t="shared" si="356"/>
        <v>Month</v>
      </c>
      <c r="CI128" s="3" t="str">
        <f t="shared" si="350"/>
        <v>Month</v>
      </c>
      <c r="CJ128" s="3" t="str">
        <f t="shared" si="350"/>
        <v>Month</v>
      </c>
      <c r="CM128" s="66" t="s">
        <v>0</v>
      </c>
      <c r="CN128" s="89"/>
    </row>
    <row r="129" spans="2:92" s="3" customFormat="1" ht="15" thickBot="1" x14ac:dyDescent="0.4">
      <c r="B129" s="74"/>
      <c r="C129" s="326"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c r="AM129" s="41" t="str">
        <f t="shared" ref="AM129:CJ129" si="357">AM15</f>
        <v>OTC PTO</v>
      </c>
      <c r="AN129" s="41" t="str">
        <f t="shared" si="357"/>
        <v>Eley Open 1</v>
      </c>
      <c r="AO129" s="41" t="str">
        <f t="shared" si="357"/>
        <v>Eley Open 2</v>
      </c>
      <c r="AP129" s="41" t="str">
        <f t="shared" si="357"/>
        <v>Eley Open 3</v>
      </c>
      <c r="AQ129" s="41" t="str">
        <f t="shared" si="357"/>
        <v>Eley Open 4</v>
      </c>
      <c r="AR129" s="41" t="str">
        <f t="shared" si="357"/>
        <v>Eley Open 5</v>
      </c>
      <c r="AS129" s="41" t="str">
        <f t="shared" si="357"/>
        <v>Eley Open 6</v>
      </c>
      <c r="AT129" s="41" t="str">
        <f t="shared" si="357"/>
        <v>Eley Open 7</v>
      </c>
      <c r="AU129" s="41" t="str">
        <f t="shared" si="357"/>
        <v>Cairo WC</v>
      </c>
      <c r="AV129" s="41" t="str">
        <f t="shared" si="357"/>
        <v>NTCSC monthly</v>
      </c>
      <c r="AW129" s="41" t="str">
        <f t="shared" si="357"/>
        <v>Bhopal WC</v>
      </c>
      <c r="AX129" s="41" t="str">
        <f t="shared" si="357"/>
        <v>Lima WC</v>
      </c>
      <c r="AY129" s="41" t="str">
        <f t="shared" si="357"/>
        <v>Lima WC</v>
      </c>
      <c r="AZ129" s="41" t="str">
        <f t="shared" si="357"/>
        <v>JO</v>
      </c>
      <c r="BA129" s="41" t="str">
        <f t="shared" si="357"/>
        <v>JO</v>
      </c>
      <c r="BB129" s="41" t="str">
        <f t="shared" si="357"/>
        <v>Lapua IWK Berlin</v>
      </c>
      <c r="BC129" s="41" t="str">
        <f t="shared" si="357"/>
        <v>ISCH Hannover</v>
      </c>
      <c r="BD129" s="41" t="str">
        <f t="shared" si="357"/>
        <v>Pilsen Liberation</v>
      </c>
      <c r="BE129" s="41" t="str">
        <f t="shared" si="357"/>
        <v>Baku WC Elim</v>
      </c>
      <c r="BF129" s="41" t="str">
        <f t="shared" si="357"/>
        <v>Baku WC Qual</v>
      </c>
      <c r="BG129" s="41" t="str">
        <f t="shared" si="357"/>
        <v>NTCSC PTO</v>
      </c>
      <c r="BH129" s="41" t="str">
        <f t="shared" si="357"/>
        <v>NTCSC PTO</v>
      </c>
      <c r="BI129" s="41" t="str">
        <f t="shared" si="357"/>
        <v>NTCSC PTO</v>
      </c>
      <c r="BJ129" s="41" t="str">
        <f t="shared" si="357"/>
        <v>Camp Perry Open</v>
      </c>
      <c r="BK129" s="41" t="str">
        <f t="shared" si="357"/>
        <v>USASNC</v>
      </c>
      <c r="BL129" s="41" t="str">
        <f t="shared" si="357"/>
        <v>USASNC</v>
      </c>
      <c r="BM129" s="41" t="str">
        <f t="shared" si="357"/>
        <v>Pan Am Tryout</v>
      </c>
      <c r="BN129" s="41" t="str">
        <f t="shared" si="357"/>
        <v>Pan Am Tryout</v>
      </c>
      <c r="BO129" s="41" t="str">
        <f t="shared" si="357"/>
        <v>CMP Nat'l</v>
      </c>
      <c r="BP129" s="41" t="str">
        <f t="shared" ref="BP129:BU129" si="358">BP15</f>
        <v>CMP Nat'l</v>
      </c>
      <c r="BQ129" s="41" t="str">
        <f t="shared" si="358"/>
        <v>Jr World Champ</v>
      </c>
      <c r="BR129" s="41" t="str">
        <f t="shared" si="358"/>
        <v>Baku WC Elim</v>
      </c>
      <c r="BS129" s="41" t="str">
        <f t="shared" si="358"/>
        <v>Baku WC Qual</v>
      </c>
      <c r="BT129" s="41" t="str">
        <f t="shared" si="358"/>
        <v>NTCSC PTO</v>
      </c>
      <c r="BU129" s="41" t="str">
        <f t="shared" si="358"/>
        <v>NTCSC PTO</v>
      </c>
      <c r="BV129" s="41" t="str">
        <f t="shared" si="357"/>
        <v>NTCSC PTO</v>
      </c>
      <c r="BW129" s="41" t="str">
        <f t="shared" ref="BW129:CD129" si="359">BW15</f>
        <v>Rio WC Elim</v>
      </c>
      <c r="BX129" s="41" t="str">
        <f t="shared" ref="BX129" si="360">BX15</f>
        <v>Rio WC Qual</v>
      </c>
      <c r="BY129" s="41" t="str">
        <f t="shared" ref="BY129:BZ129" si="361">BY15</f>
        <v>Oly Tryout 1</v>
      </c>
      <c r="BZ129" s="41" t="str">
        <f t="shared" si="361"/>
        <v>Oly Tryout 1</v>
      </c>
      <c r="CA129" s="41" t="str">
        <f t="shared" si="359"/>
        <v>NTCSC Monthly PTO</v>
      </c>
      <c r="CB129" s="41" t="str">
        <f t="shared" ref="CB129:CC129" si="362">CB15</f>
        <v>Pan Am Games</v>
      </c>
      <c r="CC129" s="41" t="str">
        <f t="shared" si="362"/>
        <v>Dixie Double</v>
      </c>
      <c r="CD129" s="41" t="str">
        <f t="shared" si="359"/>
        <v>NTCSC PTO</v>
      </c>
      <c r="CE129" s="41" t="str">
        <f t="shared" ref="CE129:CH129" si="363">CE15</f>
        <v>Event 64</v>
      </c>
      <c r="CF129" s="41" t="str">
        <f t="shared" si="363"/>
        <v>Event 65</v>
      </c>
      <c r="CG129" s="41" t="str">
        <f t="shared" si="363"/>
        <v>Event 66</v>
      </c>
      <c r="CH129" s="41" t="str">
        <f t="shared" si="363"/>
        <v>Event 67</v>
      </c>
      <c r="CI129" s="41" t="str">
        <f t="shared" si="357"/>
        <v>Event 68</v>
      </c>
      <c r="CJ129" s="41" t="str">
        <f t="shared" si="357"/>
        <v>Event 69</v>
      </c>
      <c r="CL129" s="41" t="s">
        <v>34</v>
      </c>
      <c r="CM129" s="66" t="s">
        <v>35</v>
      </c>
      <c r="CN129" s="89"/>
    </row>
    <row r="130" spans="2:92" s="39" customFormat="1" ht="8.5" customHeight="1" x14ac:dyDescent="0.35">
      <c r="B130" s="102"/>
      <c r="C130" s="328"/>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1"/>
      <c r="AN130" s="151"/>
      <c r="AO130" s="151"/>
      <c r="AP130" s="151"/>
      <c r="AQ130" s="151"/>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2"/>
      <c r="CK130" s="118"/>
      <c r="CL130" s="149"/>
      <c r="CM130" s="97"/>
      <c r="CN130" s="105"/>
    </row>
    <row r="131" spans="2:92" x14ac:dyDescent="0.35">
      <c r="B131" s="71"/>
      <c r="C131" s="327">
        <f t="shared" ref="C131:D131" si="364">IF(AC131="Athlete Name","",AC131)</f>
        <v>28</v>
      </c>
      <c r="D131" s="47" t="str">
        <f t="shared" si="364"/>
        <v>Jack Ogoreuc</v>
      </c>
      <c r="E131" s="60"/>
      <c r="F131" s="1">
        <f>IF(COUNT(AL131:CJ131)=0,"", COUNT(AL131:CJ131))</f>
        <v>1</v>
      </c>
      <c r="G131" s="46">
        <f t="shared" ref="G131" si="365">_xlfn.IFS(F131="","",F131=1,1,F131=2,2,F131=3,3,F131=4,4,F131=5,5,F131&gt;5,5)</f>
        <v>1</v>
      </c>
      <c r="I131" s="61"/>
      <c r="J131" s="108" t="s">
        <v>7</v>
      </c>
      <c r="K131" s="45">
        <f>IFERROR(LARGE((AL131:CJ131),1),"")</f>
        <v>583</v>
      </c>
      <c r="L131" s="1" t="str">
        <f>IFERROR(LARGE((AL131:CJ131),2),"")</f>
        <v/>
      </c>
      <c r="M131" s="1" t="str">
        <f>IFERROR(LARGE((AL131:CJ131),3),"")</f>
        <v/>
      </c>
      <c r="N131" s="1" t="str">
        <f>IFERROR(LARGE((AL131:CJ131),4),"")</f>
        <v/>
      </c>
      <c r="O131" s="46" t="str">
        <f>IFERROR(LARGE((AL131:CJ131),5),"")</f>
        <v/>
      </c>
      <c r="P131" s="1"/>
      <c r="Q131" s="56">
        <f t="shared" ref="Q131" si="366">IFERROR(AVERAGEIF(K131:O131,"&gt;0"),"")</f>
        <v>583</v>
      </c>
      <c r="R131" s="57" t="str">
        <f t="shared" ref="R131" si="367">IF(SUM(AF132:AJ132,K132:O132)=0,"",SUM(AF132:AJ132,K132:O132))</f>
        <v/>
      </c>
      <c r="T131" s="5">
        <f t="shared" ref="T131" si="368">IF(U131="","",1)</f>
        <v>1</v>
      </c>
      <c r="U131" s="4">
        <f t="shared" ref="U131" si="369">IF(SUM(Q131:R131)=0,"",SUM(Q131:R131))</f>
        <v>583</v>
      </c>
      <c r="V131" s="6">
        <f t="shared" ref="V131" si="370">IF(U131="","",1)</f>
        <v>1</v>
      </c>
      <c r="X131" s="60" t="str">
        <f t="shared" ref="X131" si="371">IF(AD131="Athlete Name","",AD131)</f>
        <v>Jack Ogoreuc</v>
      </c>
      <c r="Y131" s="46"/>
      <c r="Z131" s="76"/>
      <c r="AB131" s="82"/>
      <c r="AC131" s="45">
        <v>28</v>
      </c>
      <c r="AD131" s="60" t="s">
        <v>288</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v>583</v>
      </c>
      <c r="BQ131" s="62" t="s">
        <v>7</v>
      </c>
      <c r="BR131" s="62" t="s">
        <v>7</v>
      </c>
      <c r="BS131" s="62" t="s">
        <v>7</v>
      </c>
      <c r="BT131" s="62" t="s">
        <v>7</v>
      </c>
      <c r="BU131" s="62" t="s">
        <v>7</v>
      </c>
      <c r="BV131" s="62" t="s">
        <v>7</v>
      </c>
      <c r="BW131" s="62" t="s">
        <v>7</v>
      </c>
      <c r="BX131" s="62" t="s">
        <v>7</v>
      </c>
      <c r="BY131" s="62" t="s">
        <v>7</v>
      </c>
      <c r="BZ131" s="62" t="s">
        <v>7</v>
      </c>
      <c r="CA131" s="62" t="s">
        <v>7</v>
      </c>
      <c r="CB131" s="62" t="s">
        <v>7</v>
      </c>
      <c r="CC131" s="62" t="s">
        <v>7</v>
      </c>
      <c r="CD131" s="62" t="s">
        <v>7</v>
      </c>
      <c r="CE131" s="62" t="s">
        <v>7</v>
      </c>
      <c r="CF131" s="62" t="s">
        <v>7</v>
      </c>
      <c r="CG131" s="62" t="s">
        <v>7</v>
      </c>
      <c r="CH131" s="62" t="s">
        <v>7</v>
      </c>
      <c r="CI131" s="62" t="s">
        <v>7</v>
      </c>
      <c r="CJ131" s="62" t="s">
        <v>7</v>
      </c>
      <c r="CK131" s="117"/>
      <c r="CL131" s="60" t="str">
        <f>IF(AD131="Athlete Name","",AD131)</f>
        <v>Jack Ogoreuc</v>
      </c>
      <c r="CM131" s="46">
        <v>31</v>
      </c>
      <c r="CN131" s="88"/>
    </row>
    <row r="132" spans="2:92" x14ac:dyDescent="0.35">
      <c r="B132" s="71"/>
      <c r="C132" s="327"/>
      <c r="D132" s="47"/>
      <c r="E132" s="60"/>
      <c r="G132" s="46"/>
      <c r="I132" s="61" t="str">
        <f>IF(SUM(AF132:AJ132)=0,"",SUM(AF132:AJ132))</f>
        <v/>
      </c>
      <c r="J132" s="108" t="s">
        <v>12</v>
      </c>
      <c r="K132" s="45" t="str">
        <f>IFERROR(LARGE((AL132:CJ132),1),"")</f>
        <v/>
      </c>
      <c r="L132" s="1" t="str">
        <f>IFERROR(LARGE((AL132:CJ132),2),"")</f>
        <v/>
      </c>
      <c r="M132" s="1" t="str">
        <f>IFERROR(LARGE((AL132:CJ132),3),"")</f>
        <v/>
      </c>
      <c r="N132" s="1" t="str">
        <f>IFERROR(LARGE((AL132:CJ132),4),"")</f>
        <v/>
      </c>
      <c r="O132" s="46" t="str">
        <f>IFERROR(LARGE((AL132:CJ132),5),"")</f>
        <v/>
      </c>
      <c r="P132" s="1"/>
      <c r="Q132" s="56"/>
      <c r="R132" s="57"/>
      <c r="T132" s="5">
        <f t="shared" ref="T132" si="372">IF(U131="","",1)</f>
        <v>1</v>
      </c>
      <c r="U132" s="126">
        <f t="shared" ref="U132" si="373">IF(U131="","",1)</f>
        <v>1</v>
      </c>
      <c r="V132" s="6">
        <f t="shared" ref="V132" si="374">IF(U131="","",1)</f>
        <v>1</v>
      </c>
      <c r="X132" s="60"/>
      <c r="Y132" s="46"/>
      <c r="Z132" s="76"/>
      <c r="AB132" s="82"/>
      <c r="AC132" s="45"/>
      <c r="AD132" s="60"/>
      <c r="AF132" s="45" t="s">
        <v>12</v>
      </c>
      <c r="AG132" s="1" t="s">
        <v>12</v>
      </c>
      <c r="AH132" s="1" t="s">
        <v>12</v>
      </c>
      <c r="AI132" s="1" t="s">
        <v>12</v>
      </c>
      <c r="AJ132" s="46" t="s">
        <v>12</v>
      </c>
      <c r="AK132" s="108"/>
      <c r="AL132" s="45"/>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117"/>
      <c r="CL132" s="60"/>
      <c r="CM132" s="46"/>
      <c r="CN132" s="88"/>
    </row>
    <row r="133" spans="2:92" s="39" customFormat="1" ht="8.5" customHeight="1" thickBot="1" x14ac:dyDescent="0.4">
      <c r="B133" s="102"/>
      <c r="C133" s="328"/>
      <c r="D133" s="107"/>
      <c r="E133" s="103"/>
      <c r="F133" s="115"/>
      <c r="G133" s="116"/>
      <c r="I133" s="95"/>
      <c r="K133" s="96"/>
      <c r="L133" s="93"/>
      <c r="M133" s="93"/>
      <c r="N133" s="93"/>
      <c r="O133" s="94"/>
      <c r="Q133" s="112"/>
      <c r="R133" s="113"/>
      <c r="T133" s="110">
        <f t="shared" ref="T133" si="375">IF(U131="","",1)</f>
        <v>1</v>
      </c>
      <c r="U133" s="93">
        <f t="shared" ref="U133" si="376">IF(U131="","",1)</f>
        <v>1</v>
      </c>
      <c r="V133" s="109">
        <f t="shared" ref="V133" si="377">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6"/>
      <c r="CK133" s="118"/>
      <c r="CL133" s="158"/>
      <c r="CM133" s="97"/>
      <c r="CN133" s="105"/>
    </row>
    <row r="134" spans="2:92" ht="8.5" customHeight="1" thickTop="1" x14ac:dyDescent="0.35">
      <c r="B134" s="71"/>
      <c r="C134" s="327"/>
      <c r="D134" s="47"/>
      <c r="E134" s="60"/>
      <c r="G134" s="46"/>
      <c r="I134" s="61"/>
      <c r="K134" s="45"/>
      <c r="L134" s="1"/>
      <c r="M134" s="1"/>
      <c r="N134" s="1"/>
      <c r="O134" s="46"/>
      <c r="P134" s="1"/>
      <c r="Q134" s="56"/>
      <c r="R134" s="57"/>
      <c r="T134" s="5">
        <f t="shared" ref="T134" si="378">IF(U135="","",1)</f>
        <v>1</v>
      </c>
      <c r="U134" s="1">
        <f t="shared" ref="U134" si="379">IF(U135="","",1)</f>
        <v>1</v>
      </c>
      <c r="V134" s="6">
        <f t="shared" ref="V134" si="380">IF(U135="","",1)</f>
        <v>1</v>
      </c>
      <c r="X134" s="60"/>
      <c r="Y134" s="46"/>
      <c r="Z134" s="76"/>
      <c r="AB134" s="82"/>
      <c r="AC134" s="45"/>
      <c r="AD134" s="134"/>
      <c r="AF134" s="135"/>
      <c r="AG134" s="136"/>
      <c r="AH134" s="136"/>
      <c r="AI134" s="137"/>
      <c r="AJ134" s="138"/>
      <c r="AL134" s="143"/>
      <c r="AM134" s="137"/>
      <c r="AN134" s="137"/>
      <c r="AO134" s="137"/>
      <c r="AP134" s="137"/>
      <c r="AQ134" s="137"/>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5"/>
      <c r="CK134" s="117"/>
      <c r="CL134" s="134"/>
      <c r="CM134" s="46"/>
      <c r="CN134" s="88"/>
    </row>
    <row r="135" spans="2:92" x14ac:dyDescent="0.35">
      <c r="B135" s="71"/>
      <c r="C135" s="327">
        <f t="shared" ref="C135:D135" si="381">IF(AC135="Athlete Name","",AC135)</f>
        <v>29</v>
      </c>
      <c r="D135" s="47" t="str">
        <f t="shared" si="381"/>
        <v>Jacob Wisman</v>
      </c>
      <c r="E135" s="60"/>
      <c r="F135" s="1">
        <f>IF(COUNT(AL135:CJ135)=0,"", COUNT(AL135:CJ135))</f>
        <v>3</v>
      </c>
      <c r="G135" s="46">
        <f t="shared" ref="G135" si="382">_xlfn.IFS(F135="","",F135=1,1,F135=2,2,F135=3,3,F135=4,4,F135=5,5,F135&gt;5,5)</f>
        <v>3</v>
      </c>
      <c r="I135" s="61"/>
      <c r="J135" s="108" t="s">
        <v>7</v>
      </c>
      <c r="K135" s="45">
        <f>IFERROR(LARGE((AL135:CJ135),1),"")</f>
        <v>581</v>
      </c>
      <c r="L135" s="1">
        <f>IFERROR(LARGE((AL135:CJ135),2),"")</f>
        <v>574</v>
      </c>
      <c r="M135" s="1">
        <f>IFERROR(LARGE((AL135:CJ135),3),"")</f>
        <v>568</v>
      </c>
      <c r="N135" s="1" t="str">
        <f>IFERROR(LARGE((AL135:CJ135),4),"")</f>
        <v/>
      </c>
      <c r="O135" s="46" t="str">
        <f>IFERROR(LARGE((AL135:CJ135),5),"")</f>
        <v/>
      </c>
      <c r="P135" s="1"/>
      <c r="Q135" s="56">
        <f t="shared" ref="Q135" si="383">IFERROR(AVERAGEIF(K135:O135,"&gt;0"),"")</f>
        <v>574.33333333333337</v>
      </c>
      <c r="R135" s="57" t="str">
        <f t="shared" ref="R135" si="384">IF(SUM(AF136:AJ136,K136:O136)=0,"",SUM(AF136:AJ136,K136:O136))</f>
        <v/>
      </c>
      <c r="T135" s="5">
        <f t="shared" ref="T135" si="385">IF(U135="","",1)</f>
        <v>1</v>
      </c>
      <c r="U135" s="4">
        <f t="shared" ref="U135" si="386">IF(SUM(Q135:R135)=0,"",SUM(Q135:R135))</f>
        <v>574.33333333333337</v>
      </c>
      <c r="V135" s="6">
        <f t="shared" ref="V135" si="387">IF(U135="","",1)</f>
        <v>1</v>
      </c>
      <c r="X135" s="60" t="str">
        <f t="shared" ref="X135" si="388">IF(AD135="Athlete Name","",AD135)</f>
        <v>Jacob Wisman</v>
      </c>
      <c r="Y135" s="46"/>
      <c r="Z135" s="76"/>
      <c r="AB135" s="82"/>
      <c r="AC135" s="45">
        <v>29</v>
      </c>
      <c r="AD135" s="60" t="s">
        <v>302</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v>581</v>
      </c>
      <c r="BZ135" s="62">
        <v>574</v>
      </c>
      <c r="CA135" s="62" t="s">
        <v>7</v>
      </c>
      <c r="CB135" s="62" t="s">
        <v>7</v>
      </c>
      <c r="CC135" s="62">
        <v>568</v>
      </c>
      <c r="CD135" s="62" t="s">
        <v>7</v>
      </c>
      <c r="CE135" s="62" t="s">
        <v>7</v>
      </c>
      <c r="CF135" s="62" t="s">
        <v>7</v>
      </c>
      <c r="CG135" s="62" t="s">
        <v>7</v>
      </c>
      <c r="CH135" s="62" t="s">
        <v>7</v>
      </c>
      <c r="CI135" s="62" t="s">
        <v>7</v>
      </c>
      <c r="CJ135" s="62" t="s">
        <v>7</v>
      </c>
      <c r="CK135" s="117"/>
      <c r="CL135" s="60" t="str">
        <f>IF(AD135="Athlete Name","",AD135)</f>
        <v>Jacob Wisman</v>
      </c>
      <c r="CM135" s="46">
        <v>32</v>
      </c>
      <c r="CN135" s="88"/>
    </row>
    <row r="136" spans="2:92" x14ac:dyDescent="0.35">
      <c r="B136" s="71"/>
      <c r="C136" s="327"/>
      <c r="D136" s="47"/>
      <c r="E136" s="60"/>
      <c r="G136" s="46"/>
      <c r="I136" s="61" t="str">
        <f>IF(SUM(AF136:AJ136)=0,"",SUM(AF136:AJ136))</f>
        <v/>
      </c>
      <c r="J136" s="108" t="s">
        <v>12</v>
      </c>
      <c r="K136" s="45" t="str">
        <f>IFERROR(LARGE((AL136:CJ136),1),"")</f>
        <v/>
      </c>
      <c r="L136" s="1" t="str">
        <f>IFERROR(LARGE((AL136:CJ136),2),"")</f>
        <v/>
      </c>
      <c r="M136" s="1" t="str">
        <f>IFERROR(LARGE((AL136:CJ136),3),"")</f>
        <v/>
      </c>
      <c r="N136" s="1" t="str">
        <f>IFERROR(LARGE((AL136:CJ136),4),"")</f>
        <v/>
      </c>
      <c r="O136" s="46" t="str">
        <f>IFERROR(LARGE((AL136:CJ136),5),"")</f>
        <v/>
      </c>
      <c r="P136" s="1"/>
      <c r="Q136" s="56"/>
      <c r="R136" s="57"/>
      <c r="T136" s="5">
        <f t="shared" ref="T136" si="389">IF(U135="","",1)</f>
        <v>1</v>
      </c>
      <c r="U136" s="126">
        <f t="shared" ref="U136" si="390">IF(U135="","",1)</f>
        <v>1</v>
      </c>
      <c r="V136" s="6">
        <f t="shared" ref="V136" si="391">IF(U135="","",1)</f>
        <v>1</v>
      </c>
      <c r="X136" s="60"/>
      <c r="Y136" s="46"/>
      <c r="Z136" s="76"/>
      <c r="AB136" s="82"/>
      <c r="AC136" s="45"/>
      <c r="AD136" s="60"/>
      <c r="AF136" s="45" t="s">
        <v>12</v>
      </c>
      <c r="AG136" s="1" t="s">
        <v>12</v>
      </c>
      <c r="AH136" s="1" t="s">
        <v>12</v>
      </c>
      <c r="AI136" s="1" t="s">
        <v>12</v>
      </c>
      <c r="AJ136" s="46" t="s">
        <v>12</v>
      </c>
      <c r="AK136" s="108"/>
      <c r="AL136" s="45"/>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117"/>
      <c r="CL136" s="60"/>
      <c r="CM136" s="46"/>
      <c r="CN136" s="88"/>
    </row>
    <row r="137" spans="2:92" s="39" customFormat="1" ht="8.5" customHeight="1" thickBot="1" x14ac:dyDescent="0.4">
      <c r="B137" s="102"/>
      <c r="C137" s="328"/>
      <c r="D137" s="107"/>
      <c r="E137" s="103"/>
      <c r="F137" s="115"/>
      <c r="G137" s="116"/>
      <c r="I137" s="95"/>
      <c r="K137" s="96"/>
      <c r="L137" s="93"/>
      <c r="M137" s="93"/>
      <c r="N137" s="93"/>
      <c r="O137" s="94"/>
      <c r="Q137" s="112"/>
      <c r="R137" s="113"/>
      <c r="T137" s="110">
        <f t="shared" ref="T137" si="392">IF(U135="","",1)</f>
        <v>1</v>
      </c>
      <c r="U137" s="93">
        <f t="shared" ref="U137" si="393">IF(U135="","",1)</f>
        <v>1</v>
      </c>
      <c r="V137" s="109">
        <f t="shared" ref="V137" si="394">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2"/>
      <c r="CK137" s="118"/>
      <c r="CL137" s="146"/>
      <c r="CM137" s="97"/>
      <c r="CN137" s="105"/>
    </row>
    <row r="138" spans="2:92" ht="8.5" customHeight="1" thickTop="1" x14ac:dyDescent="0.35">
      <c r="B138" s="71"/>
      <c r="C138" s="327"/>
      <c r="D138" s="47"/>
      <c r="E138" s="60"/>
      <c r="G138" s="46"/>
      <c r="I138" s="61"/>
      <c r="K138" s="45"/>
      <c r="L138" s="1"/>
      <c r="M138" s="1"/>
      <c r="N138" s="1"/>
      <c r="O138" s="46"/>
      <c r="P138" s="1"/>
      <c r="Q138" s="56"/>
      <c r="R138" s="57"/>
      <c r="T138" s="5" t="str">
        <f t="shared" ref="T138" si="395">IF(U139="","",1)</f>
        <v/>
      </c>
      <c r="U138" s="1" t="str">
        <f t="shared" ref="U138" si="396">IF(U139="","",1)</f>
        <v/>
      </c>
      <c r="V138" s="6" t="str">
        <f t="shared" ref="V138" si="397">IF(U139="","",1)</f>
        <v/>
      </c>
      <c r="X138" s="60"/>
      <c r="Y138" s="46"/>
      <c r="Z138" s="76"/>
      <c r="AB138" s="82"/>
      <c r="AC138" s="45"/>
      <c r="AD138" s="149"/>
      <c r="AF138" s="150"/>
      <c r="AG138" s="151"/>
      <c r="AH138" s="151"/>
      <c r="AI138" s="151"/>
      <c r="AJ138" s="152"/>
      <c r="AL138" s="150"/>
      <c r="AM138" s="151"/>
      <c r="AN138" s="151"/>
      <c r="AO138" s="151"/>
      <c r="AP138" s="151"/>
      <c r="AQ138" s="151"/>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2"/>
      <c r="CK138" s="117"/>
      <c r="CL138" s="149"/>
      <c r="CM138" s="46"/>
      <c r="CN138" s="88"/>
    </row>
    <row r="139" spans="2:92" x14ac:dyDescent="0.35">
      <c r="B139" s="71"/>
      <c r="C139" s="327">
        <f t="shared" ref="C139:D139" si="398">IF(AC139="Athlete Name","",AC139)</f>
        <v>30</v>
      </c>
      <c r="D139" s="47" t="str">
        <f t="shared" si="398"/>
        <v/>
      </c>
      <c r="E139" s="60"/>
      <c r="F139" s="1" t="str">
        <f>IF(COUNT(AL139:CJ139)=0,"", COUNT(AL139:CJ139))</f>
        <v/>
      </c>
      <c r="G139" s="46" t="str">
        <f t="shared" ref="G139" si="399">_xlfn.IFS(F139="","",F139=1,1,F139=2,2,F139=3,3,F139=4,4,F139=5,5,F139&gt;5,5)</f>
        <v/>
      </c>
      <c r="I139" s="61"/>
      <c r="J139" s="108" t="s">
        <v>7</v>
      </c>
      <c r="K139" s="45" t="str">
        <f>IFERROR(LARGE((AL139:CJ139),1),"")</f>
        <v/>
      </c>
      <c r="L139" s="1" t="str">
        <f>IFERROR(LARGE((AL139:CJ139),2),"")</f>
        <v/>
      </c>
      <c r="M139" s="1" t="str">
        <f>IFERROR(LARGE((AL139:CJ139),3),"")</f>
        <v/>
      </c>
      <c r="N139" s="1" t="str">
        <f>IFERROR(LARGE((AL139:CJ139),4),"")</f>
        <v/>
      </c>
      <c r="O139" s="46" t="str">
        <f>IFERROR(LARGE((AL139:CJ139),5),"")</f>
        <v/>
      </c>
      <c r="P139" s="1"/>
      <c r="Q139" s="56" t="str">
        <f t="shared" ref="Q139" si="400">IFERROR(AVERAGEIF(K139:O139,"&gt;0"),"")</f>
        <v/>
      </c>
      <c r="R139" s="57" t="str">
        <f t="shared" ref="R139" si="401">IF(SUM(AF140:AJ140,K140:O140)=0,"",SUM(AF140:AJ140,K140:O140))</f>
        <v/>
      </c>
      <c r="T139" s="5" t="str">
        <f t="shared" ref="T139" si="402">IF(U139="","",1)</f>
        <v/>
      </c>
      <c r="U139" s="4" t="str">
        <f t="shared" ref="U139" si="403">IF(SUM(Q139:R139)=0,"",SUM(Q139:R139))</f>
        <v/>
      </c>
      <c r="V139" s="6" t="str">
        <f t="shared" ref="V139" si="404">IF(U139="","",1)</f>
        <v/>
      </c>
      <c r="X139" s="60" t="str">
        <f t="shared" ref="X139" si="405">IF(AD139="Athlete Name","",AD139)</f>
        <v/>
      </c>
      <c r="Y139" s="46"/>
      <c r="Z139" s="76"/>
      <c r="AB139" s="82"/>
      <c r="AC139" s="45">
        <v>30</v>
      </c>
      <c r="AD139" s="60" t="s">
        <v>34</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117"/>
      <c r="CL139" s="60" t="str">
        <f>IF(AD139="Athlete Name","",AD139)</f>
        <v/>
      </c>
      <c r="CM139" s="46">
        <v>33</v>
      </c>
      <c r="CN139" s="88"/>
    </row>
    <row r="140" spans="2:92" x14ac:dyDescent="0.35">
      <c r="B140" s="71"/>
      <c r="C140" s="327"/>
      <c r="D140" s="47"/>
      <c r="E140" s="60"/>
      <c r="F140" s="45"/>
      <c r="G140" s="46"/>
      <c r="I140" s="61" t="str">
        <f>IF(SUM(AF140:AJ140)=0,"",SUM(AF140:AJ140))</f>
        <v/>
      </c>
      <c r="J140" s="108" t="s">
        <v>12</v>
      </c>
      <c r="K140" s="45" t="str">
        <f>IFERROR(LARGE((AL140:CJ140),1),"")</f>
        <v/>
      </c>
      <c r="L140" s="1" t="str">
        <f>IFERROR(LARGE((AL140:CJ140),2),"")</f>
        <v/>
      </c>
      <c r="M140" s="1" t="str">
        <f>IFERROR(LARGE((AL140:CJ140),3),"")</f>
        <v/>
      </c>
      <c r="N140" s="1" t="str">
        <f>IFERROR(LARGE((AL140:CJ140),4),"")</f>
        <v/>
      </c>
      <c r="O140" s="46" t="str">
        <f>IFERROR(LARGE((AL140:CJ140),5),"")</f>
        <v/>
      </c>
      <c r="P140" s="1"/>
      <c r="Q140" s="56"/>
      <c r="R140" s="57"/>
      <c r="T140" s="5" t="str">
        <f t="shared" ref="T140" si="406">IF(U139="","",1)</f>
        <v/>
      </c>
      <c r="U140" s="126" t="str">
        <f t="shared" ref="U140" si="407">IF(U139="","",1)</f>
        <v/>
      </c>
      <c r="V140" s="6" t="str">
        <f t="shared" ref="V140" si="408">IF(U139="","",1)</f>
        <v/>
      </c>
      <c r="X140" s="60"/>
      <c r="Y140" s="46"/>
      <c r="Z140" s="76"/>
      <c r="AB140" s="82"/>
      <c r="AC140" s="45"/>
      <c r="AD140" s="60"/>
      <c r="AF140" s="45" t="s">
        <v>12</v>
      </c>
      <c r="AG140" s="1" t="s">
        <v>12</v>
      </c>
      <c r="AH140" s="1" t="s">
        <v>12</v>
      </c>
      <c r="AI140" s="1" t="s">
        <v>12</v>
      </c>
      <c r="AJ140" s="46" t="s">
        <v>12</v>
      </c>
      <c r="AK140" s="108"/>
      <c r="AL140" s="45"/>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117"/>
      <c r="CL140" s="60"/>
      <c r="CM140" s="46"/>
      <c r="CN140" s="88"/>
    </row>
    <row r="141" spans="2:92" s="39" customFormat="1" ht="8.5" customHeight="1" thickBot="1" x14ac:dyDescent="0.4">
      <c r="B141" s="102"/>
      <c r="C141" s="328"/>
      <c r="D141" s="107"/>
      <c r="E141" s="103"/>
      <c r="F141" s="115"/>
      <c r="G141" s="116"/>
      <c r="I141" s="95"/>
      <c r="K141" s="96"/>
      <c r="L141" s="93"/>
      <c r="M141" s="93"/>
      <c r="N141" s="93"/>
      <c r="O141" s="94"/>
      <c r="Q141" s="112"/>
      <c r="R141" s="113"/>
      <c r="T141" s="110" t="str">
        <f t="shared" ref="T141" si="409">IF(U139="","",1)</f>
        <v/>
      </c>
      <c r="U141" s="93" t="str">
        <f t="shared" ref="U141" si="410">IF(U139="","",1)</f>
        <v/>
      </c>
      <c r="V141" s="109" t="str">
        <f t="shared" ref="V141" si="411">IF(U139="","",1)</f>
        <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6"/>
      <c r="CK141" s="118"/>
      <c r="CL141" s="158"/>
      <c r="CM141" s="97"/>
      <c r="CN141" s="105"/>
    </row>
    <row r="142" spans="2:92" ht="8.5" customHeight="1" thickTop="1" x14ac:dyDescent="0.35">
      <c r="B142" s="71"/>
      <c r="C142" s="327"/>
      <c r="D142" s="47"/>
      <c r="E142" s="60"/>
      <c r="G142" s="46"/>
      <c r="I142" s="61"/>
      <c r="K142" s="45"/>
      <c r="L142" s="1"/>
      <c r="M142" s="1"/>
      <c r="N142" s="1"/>
      <c r="O142" s="46"/>
      <c r="P142" s="1"/>
      <c r="Q142" s="56"/>
      <c r="R142" s="57"/>
      <c r="T142" s="5" t="str">
        <f t="shared" ref="T142" si="412">IF(U143="","",1)</f>
        <v/>
      </c>
      <c r="U142" s="1" t="str">
        <f t="shared" ref="U142" si="413">IF(U143="","",1)</f>
        <v/>
      </c>
      <c r="V142" s="6" t="str">
        <f t="shared" ref="V142" si="414">IF(U143="","",1)</f>
        <v/>
      </c>
      <c r="X142" s="60"/>
      <c r="Y142" s="46"/>
      <c r="Z142" s="76"/>
      <c r="AB142" s="82"/>
      <c r="AC142" s="45"/>
      <c r="AD142" s="134"/>
      <c r="AF142" s="135"/>
      <c r="AG142" s="136"/>
      <c r="AH142" s="136"/>
      <c r="AI142" s="137"/>
      <c r="AJ142" s="138"/>
      <c r="AL142" s="143"/>
      <c r="AM142" s="137"/>
      <c r="AN142" s="137"/>
      <c r="AO142" s="137"/>
      <c r="AP142" s="137"/>
      <c r="AQ142" s="137"/>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5"/>
      <c r="CK142" s="117"/>
      <c r="CL142" s="134"/>
      <c r="CM142" s="46"/>
      <c r="CN142" s="88"/>
    </row>
    <row r="143" spans="2:92" x14ac:dyDescent="0.35">
      <c r="B143" s="71"/>
      <c r="C143" s="327">
        <f t="shared" ref="C143:D143" si="415">IF(AC143="Athlete Name","",AC143)</f>
        <v>31</v>
      </c>
      <c r="D143" s="47" t="str">
        <f t="shared" si="415"/>
        <v/>
      </c>
      <c r="E143" s="60"/>
      <c r="F143" s="1" t="str">
        <f>IF(COUNT(AL143:CJ143)=0,"", COUNT(AL143:CJ143))</f>
        <v/>
      </c>
      <c r="G143" s="46" t="str">
        <f t="shared" ref="G143" si="416">_xlfn.IFS(F143="","",F143=1,1,F143=2,2,F143=3,3,F143=4,4,F143=5,5,F143&gt;5,5)</f>
        <v/>
      </c>
      <c r="I143" s="61"/>
      <c r="J143" s="108" t="s">
        <v>7</v>
      </c>
      <c r="K143" s="45" t="str">
        <f>IFERROR(LARGE((AL143:CJ143),1),"")</f>
        <v/>
      </c>
      <c r="L143" s="1" t="str">
        <f>IFERROR(LARGE((AL143:CJ143),2),"")</f>
        <v/>
      </c>
      <c r="M143" s="1" t="str">
        <f>IFERROR(LARGE((AL143:CJ143),3),"")</f>
        <v/>
      </c>
      <c r="N143" s="1" t="str">
        <f>IFERROR(LARGE((AL143:CJ143),4),"")</f>
        <v/>
      </c>
      <c r="O143" s="46" t="str">
        <f>IFERROR(LARGE((AL143:CJ143),5),"")</f>
        <v/>
      </c>
      <c r="P143" s="1"/>
      <c r="Q143" s="56" t="str">
        <f t="shared" ref="Q143" si="417">IFERROR(AVERAGEIF(K143:O143,"&gt;0"),"")</f>
        <v/>
      </c>
      <c r="R143" s="57" t="str">
        <f t="shared" ref="R143" si="418">IF(SUM(AF144:AJ144,K144:O144)=0,"",SUM(AF144:AJ144,K144:O144))</f>
        <v/>
      </c>
      <c r="T143" s="5" t="str">
        <f t="shared" ref="T143" si="419">IF(U143="","",1)</f>
        <v/>
      </c>
      <c r="U143" s="4" t="str">
        <f t="shared" ref="U143" si="420">IF(SUM(Q143:R143)=0,"",SUM(Q143:R143))</f>
        <v/>
      </c>
      <c r="V143" s="6" t="str">
        <f t="shared" ref="V143" si="421">IF(U143="","",1)</f>
        <v/>
      </c>
      <c r="X143" s="60" t="str">
        <f t="shared" ref="X143" si="42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117"/>
      <c r="CL143" s="60" t="str">
        <f>IF(AD143="Athlete Name","",AD143)</f>
        <v/>
      </c>
      <c r="CM143" s="46">
        <v>34</v>
      </c>
      <c r="CN143" s="88"/>
    </row>
    <row r="144" spans="2:92" x14ac:dyDescent="0.35">
      <c r="B144" s="71"/>
      <c r="C144" s="327"/>
      <c r="D144" s="47"/>
      <c r="E144" s="60"/>
      <c r="G144" s="46"/>
      <c r="I144" s="61" t="str">
        <f>IF(SUM(AF144:AJ144)=0,"",SUM(AF144:AJ144))</f>
        <v/>
      </c>
      <c r="J144" s="108" t="s">
        <v>12</v>
      </c>
      <c r="K144" s="45" t="str">
        <f>IFERROR(LARGE((AL144:CJ144),1),"")</f>
        <v/>
      </c>
      <c r="L144" s="1" t="str">
        <f>IFERROR(LARGE((AL144:CJ144),2),"")</f>
        <v/>
      </c>
      <c r="M144" s="1" t="str">
        <f>IFERROR(LARGE((AL144:CJ144),3),"")</f>
        <v/>
      </c>
      <c r="N144" s="1" t="str">
        <f>IFERROR(LARGE((AL144:CJ144),4),"")</f>
        <v/>
      </c>
      <c r="O144" s="46" t="str">
        <f>IFERROR(LARGE((AL144:CJ144),5),"")</f>
        <v/>
      </c>
      <c r="P144" s="1"/>
      <c r="Q144" s="56"/>
      <c r="R144" s="57"/>
      <c r="T144" s="5" t="str">
        <f t="shared" ref="T144" si="423">IF(U143="","",1)</f>
        <v/>
      </c>
      <c r="U144" s="126" t="str">
        <f t="shared" ref="U144" si="424">IF(U143="","",1)</f>
        <v/>
      </c>
      <c r="V144" s="6" t="str">
        <f t="shared" ref="V144" si="425">IF(U143="","",1)</f>
        <v/>
      </c>
      <c r="X144" s="60"/>
      <c r="Y144" s="46"/>
      <c r="Z144" s="76"/>
      <c r="AB144" s="82"/>
      <c r="AC144" s="45"/>
      <c r="AD144" s="60"/>
      <c r="AF144" s="45" t="s">
        <v>12</v>
      </c>
      <c r="AG144" s="1" t="s">
        <v>12</v>
      </c>
      <c r="AH144" s="1" t="s">
        <v>12</v>
      </c>
      <c r="AI144" s="1" t="s">
        <v>12</v>
      </c>
      <c r="AJ144" s="46" t="s">
        <v>12</v>
      </c>
      <c r="AK144" s="108"/>
      <c r="AL144" s="45"/>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117"/>
      <c r="CL144" s="60"/>
      <c r="CM144" s="46"/>
      <c r="CN144" s="88"/>
    </row>
    <row r="145" spans="2:92" s="39" customFormat="1" ht="8.5" customHeight="1" thickBot="1" x14ac:dyDescent="0.4">
      <c r="B145" s="102"/>
      <c r="C145" s="328"/>
      <c r="D145" s="107"/>
      <c r="E145" s="103"/>
      <c r="F145" s="115"/>
      <c r="G145" s="116"/>
      <c r="I145" s="95"/>
      <c r="K145" s="96"/>
      <c r="L145" s="93"/>
      <c r="M145" s="93"/>
      <c r="N145" s="93"/>
      <c r="O145" s="94"/>
      <c r="Q145" s="112"/>
      <c r="R145" s="113"/>
      <c r="T145" s="110" t="str">
        <f t="shared" ref="T145" si="426">IF(U143="","",1)</f>
        <v/>
      </c>
      <c r="U145" s="93" t="str">
        <f t="shared" ref="U145" si="427">IF(U143="","",1)</f>
        <v/>
      </c>
      <c r="V145" s="109" t="str">
        <f t="shared" ref="V145" si="428">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2"/>
      <c r="CK145" s="118"/>
      <c r="CL145" s="146"/>
      <c r="CM145" s="97"/>
      <c r="CN145" s="105"/>
    </row>
    <row r="146" spans="2:92" ht="8.5" customHeight="1" thickTop="1" x14ac:dyDescent="0.35">
      <c r="B146" s="71"/>
      <c r="C146" s="327"/>
      <c r="D146" s="47"/>
      <c r="E146" s="60"/>
      <c r="G146" s="46"/>
      <c r="I146" s="61"/>
      <c r="K146" s="45"/>
      <c r="L146" s="1"/>
      <c r="M146" s="1"/>
      <c r="N146" s="1"/>
      <c r="O146" s="46"/>
      <c r="P146" s="1"/>
      <c r="Q146" s="56"/>
      <c r="R146" s="57"/>
      <c r="T146" s="5" t="str">
        <f t="shared" ref="T146" si="429">IF(U147="","",1)</f>
        <v/>
      </c>
      <c r="U146" s="1" t="str">
        <f t="shared" ref="U146" si="430">IF(U147="","",1)</f>
        <v/>
      </c>
      <c r="V146" s="6" t="str">
        <f t="shared" ref="V146" si="431">IF(U147="","",1)</f>
        <v/>
      </c>
      <c r="X146" s="60"/>
      <c r="Y146" s="46"/>
      <c r="Z146" s="76"/>
      <c r="AB146" s="82"/>
      <c r="AC146" s="45"/>
      <c r="AD146" s="149"/>
      <c r="AF146" s="150"/>
      <c r="AG146" s="151"/>
      <c r="AH146" s="151"/>
      <c r="AI146" s="151"/>
      <c r="AJ146" s="152"/>
      <c r="AL146" s="150"/>
      <c r="AM146" s="151"/>
      <c r="AN146" s="151"/>
      <c r="AO146" s="151"/>
      <c r="AP146" s="151"/>
      <c r="AQ146" s="151"/>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2"/>
      <c r="CK146" s="117"/>
      <c r="CL146" s="149"/>
      <c r="CM146" s="46"/>
      <c r="CN146" s="88"/>
    </row>
    <row r="147" spans="2:92" x14ac:dyDescent="0.35">
      <c r="B147" s="71"/>
      <c r="C147" s="327">
        <f t="shared" ref="C147:D147" si="432">IF(AC147="Athlete Name","",AC147)</f>
        <v>32</v>
      </c>
      <c r="D147" s="47" t="str">
        <f t="shared" si="432"/>
        <v/>
      </c>
      <c r="E147" s="60"/>
      <c r="F147" s="1" t="str">
        <f>IF(COUNT(AL147:CJ147)=0,"", COUNT(AL147:CJ147))</f>
        <v/>
      </c>
      <c r="G147" s="46" t="str">
        <f t="shared" ref="G147" si="433">_xlfn.IFS(F147="","",F147=1,1,F147=2,2,F147=3,3,F147=4,4,F147=5,5,F147&gt;5,5)</f>
        <v/>
      </c>
      <c r="I147" s="61"/>
      <c r="J147" s="108" t="s">
        <v>7</v>
      </c>
      <c r="K147" s="45" t="str">
        <f>IFERROR(LARGE((AL147:CJ147),1),"")</f>
        <v/>
      </c>
      <c r="L147" s="1" t="str">
        <f>IFERROR(LARGE((AL147:CJ147),2),"")</f>
        <v/>
      </c>
      <c r="M147" s="1" t="str">
        <f>IFERROR(LARGE((AL147:CJ147),3),"")</f>
        <v/>
      </c>
      <c r="N147" s="1" t="str">
        <f>IFERROR(LARGE((AL147:CJ147),4),"")</f>
        <v/>
      </c>
      <c r="O147" s="46" t="str">
        <f>IFERROR(LARGE((AL147:CJ147),5),"")</f>
        <v/>
      </c>
      <c r="P147" s="1"/>
      <c r="Q147" s="56" t="str">
        <f t="shared" ref="Q147" si="434">IFERROR(AVERAGEIF(K147:O147,"&gt;0"),"")</f>
        <v/>
      </c>
      <c r="R147" s="57" t="str">
        <f t="shared" ref="R147" si="435">IF(SUM(AF148:AJ148,K148:O148)=0,"",SUM(AF148:AJ148,K148:O148))</f>
        <v/>
      </c>
      <c r="T147" s="5" t="str">
        <f t="shared" ref="T147" si="436">IF(U147="","",1)</f>
        <v/>
      </c>
      <c r="U147" s="4" t="str">
        <f t="shared" ref="U147" si="437">IF(SUM(Q147:R147)=0,"",SUM(Q147:R147))</f>
        <v/>
      </c>
      <c r="V147" s="6" t="str">
        <f t="shared" ref="V147" si="438">IF(U147="","",1)</f>
        <v/>
      </c>
      <c r="X147" s="60" t="str">
        <f t="shared" ref="X147" si="439">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117"/>
      <c r="CL147" s="60" t="str">
        <f>IF(AD147="Athlete Name","",AD147)</f>
        <v/>
      </c>
      <c r="CM147" s="46">
        <v>35</v>
      </c>
      <c r="CN147" s="88"/>
    </row>
    <row r="148" spans="2:92" x14ac:dyDescent="0.35">
      <c r="B148" s="71"/>
      <c r="C148" s="327"/>
      <c r="D148" s="47"/>
      <c r="E148" s="60"/>
      <c r="G148" s="46"/>
      <c r="I148" s="61" t="str">
        <f>IF(SUM(AF148:AJ148)=0,"",SUM(AF148:AJ148))</f>
        <v/>
      </c>
      <c r="J148" s="108" t="s">
        <v>12</v>
      </c>
      <c r="K148" s="45" t="str">
        <f>IFERROR(LARGE((AL148:CJ148),1),"")</f>
        <v/>
      </c>
      <c r="L148" s="1" t="str">
        <f>IFERROR(LARGE((AL148:CJ148),2),"")</f>
        <v/>
      </c>
      <c r="M148" s="1" t="str">
        <f>IFERROR(LARGE((AL148:CJ148),3),"")</f>
        <v/>
      </c>
      <c r="N148" s="1" t="str">
        <f>IFERROR(LARGE((AL148:CJ148),4),"")</f>
        <v/>
      </c>
      <c r="O148" s="46" t="str">
        <f>IFERROR(LARGE((AL148:CJ148),5),"")</f>
        <v/>
      </c>
      <c r="P148" s="1"/>
      <c r="Q148" s="56"/>
      <c r="R148" s="57"/>
      <c r="T148" s="5" t="str">
        <f t="shared" ref="T148" si="440">IF(U147="","",1)</f>
        <v/>
      </c>
      <c r="U148" s="126" t="str">
        <f t="shared" ref="U148" si="441">IF(U147="","",1)</f>
        <v/>
      </c>
      <c r="V148" s="6" t="str">
        <f t="shared" ref="V148" si="442">IF(U147="","",1)</f>
        <v/>
      </c>
      <c r="X148" s="60"/>
      <c r="Y148" s="46"/>
      <c r="Z148" s="76"/>
      <c r="AB148" s="82"/>
      <c r="AC148" s="45"/>
      <c r="AD148" s="60"/>
      <c r="AF148" s="45" t="s">
        <v>12</v>
      </c>
      <c r="AG148" s="1" t="s">
        <v>12</v>
      </c>
      <c r="AH148" s="1" t="s">
        <v>12</v>
      </c>
      <c r="AI148" s="1" t="s">
        <v>12</v>
      </c>
      <c r="AJ148" s="46" t="s">
        <v>12</v>
      </c>
      <c r="AK148" s="108"/>
      <c r="AL148" s="45"/>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117"/>
      <c r="CL148" s="60"/>
      <c r="CM148" s="46"/>
      <c r="CN148" s="88"/>
    </row>
    <row r="149" spans="2:92" s="39" customFormat="1" ht="8.5" customHeight="1" thickBot="1" x14ac:dyDescent="0.4">
      <c r="B149" s="102"/>
      <c r="C149" s="328"/>
      <c r="D149" s="107"/>
      <c r="E149" s="103"/>
      <c r="F149" s="115"/>
      <c r="G149" s="116"/>
      <c r="I149" s="95"/>
      <c r="K149" s="96"/>
      <c r="L149" s="93"/>
      <c r="M149" s="93"/>
      <c r="N149" s="93"/>
      <c r="O149" s="94"/>
      <c r="Q149" s="112"/>
      <c r="R149" s="113"/>
      <c r="T149" s="110" t="str">
        <f t="shared" ref="T149" si="443">IF(U147="","",1)</f>
        <v/>
      </c>
      <c r="U149" s="93" t="str">
        <f t="shared" ref="U149" si="444">IF(U147="","",1)</f>
        <v/>
      </c>
      <c r="V149" s="109" t="str">
        <f t="shared" ref="V149" si="445">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6"/>
      <c r="CK149" s="118"/>
      <c r="CL149" s="158"/>
      <c r="CM149" s="97"/>
      <c r="CN149" s="105"/>
    </row>
    <row r="150" spans="2:92" ht="8.5" customHeight="1" thickTop="1" x14ac:dyDescent="0.35">
      <c r="B150" s="71"/>
      <c r="C150" s="327"/>
      <c r="D150" s="47"/>
      <c r="E150" s="60"/>
      <c r="G150" s="46"/>
      <c r="I150" s="61"/>
      <c r="K150" s="45"/>
      <c r="L150" s="1"/>
      <c r="M150" s="1"/>
      <c r="N150" s="1"/>
      <c r="O150" s="46"/>
      <c r="P150" s="1"/>
      <c r="Q150" s="56"/>
      <c r="R150" s="57"/>
      <c r="T150" s="5" t="str">
        <f t="shared" ref="T150" si="446">IF(U151="","",1)</f>
        <v/>
      </c>
      <c r="U150" s="1" t="str">
        <f t="shared" ref="U150" si="447">IF(U151="","",1)</f>
        <v/>
      </c>
      <c r="V150" s="6" t="str">
        <f t="shared" ref="V150" si="448">IF(U151="","",1)</f>
        <v/>
      </c>
      <c r="X150" s="60"/>
      <c r="Y150" s="46"/>
      <c r="Z150" s="76"/>
      <c r="AB150" s="82"/>
      <c r="AC150" s="45"/>
      <c r="AD150" s="134"/>
      <c r="AF150" s="135"/>
      <c r="AG150" s="136"/>
      <c r="AH150" s="136"/>
      <c r="AI150" s="137"/>
      <c r="AJ150" s="138"/>
      <c r="AL150" s="143"/>
      <c r="AM150" s="137"/>
      <c r="AN150" s="137"/>
      <c r="AO150" s="137"/>
      <c r="AP150" s="137"/>
      <c r="AQ150" s="137"/>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5"/>
      <c r="CK150" s="117"/>
      <c r="CL150" s="134"/>
      <c r="CM150" s="46"/>
      <c r="CN150" s="88"/>
    </row>
    <row r="151" spans="2:92" x14ac:dyDescent="0.35">
      <c r="B151" s="71"/>
      <c r="C151" s="327">
        <f t="shared" ref="C151:D151" si="449">IF(AC151="Athlete Name","",AC151)</f>
        <v>33</v>
      </c>
      <c r="D151" s="47" t="str">
        <f t="shared" si="449"/>
        <v/>
      </c>
      <c r="E151" s="60"/>
      <c r="F151" s="1" t="str">
        <f>IF(COUNT(AL151:CJ151)=0,"", COUNT(AL151:CJ151))</f>
        <v/>
      </c>
      <c r="G151" s="46" t="str">
        <f t="shared" ref="G151" si="450">_xlfn.IFS(F151="","",F151=1,1,F151=2,2,F151=3,3,F151=4,4,F151=5,5,F151&gt;5,5)</f>
        <v/>
      </c>
      <c r="I151" s="61"/>
      <c r="J151" s="108" t="s">
        <v>7</v>
      </c>
      <c r="K151" s="45" t="str">
        <f>IFERROR(LARGE((AL151:CJ151),1),"")</f>
        <v/>
      </c>
      <c r="L151" s="1" t="str">
        <f>IFERROR(LARGE((AL151:CJ151),2),"")</f>
        <v/>
      </c>
      <c r="M151" s="1" t="str">
        <f>IFERROR(LARGE((AL151:CJ151),3),"")</f>
        <v/>
      </c>
      <c r="N151" s="1" t="str">
        <f>IFERROR(LARGE((AL151:CJ151),4),"")</f>
        <v/>
      </c>
      <c r="O151" s="46" t="str">
        <f>IFERROR(LARGE((AL151:CJ151),5),"")</f>
        <v/>
      </c>
      <c r="P151" s="1"/>
      <c r="Q151" s="56" t="str">
        <f t="shared" ref="Q151" si="451">IFERROR(AVERAGEIF(K151:O151,"&gt;0"),"")</f>
        <v/>
      </c>
      <c r="R151" s="57" t="str">
        <f t="shared" ref="R151" si="452">IF(SUM(AF152:AJ152,K152:O152)=0,"",SUM(AF152:AJ152,K152:O152))</f>
        <v/>
      </c>
      <c r="T151" s="5" t="str">
        <f t="shared" ref="T151" si="453">IF(U151="","",1)</f>
        <v/>
      </c>
      <c r="U151" s="4" t="str">
        <f t="shared" ref="U151" si="454">IF(SUM(Q151:R151)=0,"",SUM(Q151:R151))</f>
        <v/>
      </c>
      <c r="V151" s="6" t="str">
        <f t="shared" ref="V151" si="455">IF(U151="","",1)</f>
        <v/>
      </c>
      <c r="X151" s="60" t="str">
        <f t="shared" ref="X151" si="456">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117"/>
      <c r="CL151" s="60" t="str">
        <f>IF(AD151="Athlete Name","",AD151)</f>
        <v/>
      </c>
      <c r="CM151" s="46">
        <v>36</v>
      </c>
      <c r="CN151" s="88"/>
    </row>
    <row r="152" spans="2:92" x14ac:dyDescent="0.35">
      <c r="B152" s="71"/>
      <c r="C152" s="327"/>
      <c r="D152" s="47"/>
      <c r="E152" s="60"/>
      <c r="G152" s="46"/>
      <c r="I152" s="61" t="str">
        <f>IF(SUM(AF152:AJ152)=0,"",SUM(AF152:AJ152))</f>
        <v/>
      </c>
      <c r="J152" s="108" t="s">
        <v>12</v>
      </c>
      <c r="K152" s="45" t="str">
        <f>IFERROR(LARGE((AL152:CJ152),1),"")</f>
        <v/>
      </c>
      <c r="L152" s="1" t="str">
        <f>IFERROR(LARGE((AL152:CJ152),2),"")</f>
        <v/>
      </c>
      <c r="M152" s="1" t="str">
        <f>IFERROR(LARGE((AL152:CJ152),3),"")</f>
        <v/>
      </c>
      <c r="N152" s="1" t="str">
        <f>IFERROR(LARGE((AL152:CJ152),4),"")</f>
        <v/>
      </c>
      <c r="O152" s="46" t="str">
        <f>IFERROR(LARGE((AL152:CJ152),5),"")</f>
        <v/>
      </c>
      <c r="P152" s="1"/>
      <c r="Q152" s="56"/>
      <c r="R152" s="57"/>
      <c r="T152" s="5" t="str">
        <f t="shared" ref="T152" si="457">IF(U151="","",1)</f>
        <v/>
      </c>
      <c r="U152" s="126" t="str">
        <f t="shared" ref="U152" si="458">IF(U151="","",1)</f>
        <v/>
      </c>
      <c r="V152" s="6" t="str">
        <f t="shared" ref="V152" si="459">IF(U151="","",1)</f>
        <v/>
      </c>
      <c r="X152" s="60"/>
      <c r="Y152" s="46"/>
      <c r="Z152" s="76"/>
      <c r="AB152" s="82"/>
      <c r="AC152" s="45"/>
      <c r="AD152" s="60"/>
      <c r="AF152" s="45" t="s">
        <v>12</v>
      </c>
      <c r="AG152" s="1" t="s">
        <v>12</v>
      </c>
      <c r="AH152" s="1" t="s">
        <v>12</v>
      </c>
      <c r="AI152" s="1" t="s">
        <v>12</v>
      </c>
      <c r="AJ152" s="46" t="s">
        <v>12</v>
      </c>
      <c r="AK152" s="108"/>
      <c r="AL152" s="45"/>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117"/>
      <c r="CL152" s="60"/>
      <c r="CM152" s="46"/>
      <c r="CN152" s="88"/>
    </row>
    <row r="153" spans="2:92" s="39" customFormat="1" ht="8.5" customHeight="1" thickBot="1" x14ac:dyDescent="0.4">
      <c r="B153" s="102"/>
      <c r="C153" s="328"/>
      <c r="D153" s="107"/>
      <c r="E153" s="103"/>
      <c r="F153" s="115"/>
      <c r="G153" s="116"/>
      <c r="I153" s="95"/>
      <c r="K153" s="96"/>
      <c r="L153" s="93"/>
      <c r="M153" s="93"/>
      <c r="N153" s="93"/>
      <c r="O153" s="94"/>
      <c r="Q153" s="112"/>
      <c r="R153" s="113"/>
      <c r="T153" s="110" t="str">
        <f t="shared" ref="T153" si="460">IF(U151="","",1)</f>
        <v/>
      </c>
      <c r="U153" s="93" t="str">
        <f t="shared" ref="U153" si="461">IF(U151="","",1)</f>
        <v/>
      </c>
      <c r="V153" s="109" t="str">
        <f t="shared" ref="V153" si="462">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2"/>
      <c r="CK153" s="118"/>
      <c r="CL153" s="146"/>
      <c r="CM153" s="97"/>
      <c r="CN153" s="105"/>
    </row>
    <row r="154" spans="2:92" ht="8.5" customHeight="1" thickTop="1" x14ac:dyDescent="0.35">
      <c r="B154" s="71"/>
      <c r="C154" s="327"/>
      <c r="D154" s="47"/>
      <c r="E154" s="60"/>
      <c r="G154" s="46"/>
      <c r="I154" s="61"/>
      <c r="K154" s="45"/>
      <c r="L154" s="1"/>
      <c r="M154" s="1"/>
      <c r="N154" s="1"/>
      <c r="O154" s="46"/>
      <c r="P154" s="1"/>
      <c r="Q154" s="56"/>
      <c r="R154" s="57"/>
      <c r="T154" s="5" t="str">
        <f t="shared" ref="T154" si="463">IF(U155="","",1)</f>
        <v/>
      </c>
      <c r="U154" s="1" t="str">
        <f t="shared" ref="U154" si="464">IF(U155="","",1)</f>
        <v/>
      </c>
      <c r="V154" s="6" t="str">
        <f t="shared" ref="V154" si="465">IF(U155="","",1)</f>
        <v/>
      </c>
      <c r="X154" s="60"/>
      <c r="Y154" s="46"/>
      <c r="Z154" s="76"/>
      <c r="AB154" s="82"/>
      <c r="AC154" s="45"/>
      <c r="AD154" s="149"/>
      <c r="AF154" s="150"/>
      <c r="AG154" s="151"/>
      <c r="AH154" s="151"/>
      <c r="AI154" s="151"/>
      <c r="AJ154" s="152"/>
      <c r="AL154" s="150"/>
      <c r="AM154" s="151"/>
      <c r="AN154" s="151"/>
      <c r="AO154" s="151"/>
      <c r="AP154" s="151"/>
      <c r="AQ154" s="151"/>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2"/>
      <c r="CK154" s="117"/>
      <c r="CL154" s="149"/>
      <c r="CM154" s="46"/>
      <c r="CN154" s="88"/>
    </row>
    <row r="155" spans="2:92" x14ac:dyDescent="0.35">
      <c r="B155" s="71"/>
      <c r="C155" s="327">
        <f t="shared" ref="C155:D155" si="466">IF(AC155="Athlete Name","",AC155)</f>
        <v>34</v>
      </c>
      <c r="D155" s="47" t="str">
        <f t="shared" si="466"/>
        <v/>
      </c>
      <c r="E155" s="60"/>
      <c r="F155" s="1" t="str">
        <f>IF(COUNT(AL155:CJ155)=0,"", COUNT(AL155:CJ155))</f>
        <v/>
      </c>
      <c r="G155" s="46" t="str">
        <f t="shared" ref="G155" si="467">_xlfn.IFS(F155="","",F155=1,1,F155=2,2,F155=3,3,F155=4,4,F155=5,5,F155&gt;5,5)</f>
        <v/>
      </c>
      <c r="I155" s="61"/>
      <c r="J155" s="108" t="s">
        <v>7</v>
      </c>
      <c r="K155" s="45" t="str">
        <f>IFERROR(LARGE((AL155:CJ155),1),"")</f>
        <v/>
      </c>
      <c r="L155" s="1" t="str">
        <f>IFERROR(LARGE((AL155:CJ155),2),"")</f>
        <v/>
      </c>
      <c r="M155" s="1" t="str">
        <f>IFERROR(LARGE((AL155:CJ155),3),"")</f>
        <v/>
      </c>
      <c r="N155" s="1" t="str">
        <f>IFERROR(LARGE((AL155:CJ155),4),"")</f>
        <v/>
      </c>
      <c r="O155" s="46" t="str">
        <f>IFERROR(LARGE((AL155:CJ155),5),"")</f>
        <v/>
      </c>
      <c r="P155" s="1"/>
      <c r="Q155" s="56" t="str">
        <f t="shared" ref="Q155" si="468">IFERROR(AVERAGEIF(K155:O155,"&gt;0"),"")</f>
        <v/>
      </c>
      <c r="R155" s="57" t="str">
        <f t="shared" ref="R155" si="469">IF(SUM(AF156:AJ156,K156:O156)=0,"",SUM(AF156:AJ156,K156:O156))</f>
        <v/>
      </c>
      <c r="T155" s="5" t="str">
        <f t="shared" ref="T155" si="470">IF(U155="","",1)</f>
        <v/>
      </c>
      <c r="U155" s="4" t="str">
        <f t="shared" ref="U155" si="471">IF(SUM(Q155:R155)=0,"",SUM(Q155:R155))</f>
        <v/>
      </c>
      <c r="V155" s="6" t="str">
        <f t="shared" ref="V155" si="472">IF(U155="","",1)</f>
        <v/>
      </c>
      <c r="X155" s="60" t="str">
        <f t="shared" ref="X155" si="473">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117"/>
      <c r="CL155" s="60" t="str">
        <f>IF(AD155="Athlete Name","",AD155)</f>
        <v/>
      </c>
      <c r="CM155" s="46">
        <v>37</v>
      </c>
      <c r="CN155" s="88"/>
    </row>
    <row r="156" spans="2:92" x14ac:dyDescent="0.35">
      <c r="B156" s="71"/>
      <c r="C156" s="327"/>
      <c r="D156" s="47"/>
      <c r="E156" s="60"/>
      <c r="G156" s="46"/>
      <c r="I156" s="61" t="str">
        <f>IF(SUM(AF156:AJ156)=0,"",SUM(AF156:AJ156))</f>
        <v/>
      </c>
      <c r="J156" s="108" t="s">
        <v>12</v>
      </c>
      <c r="K156" s="45" t="str">
        <f>IFERROR(LARGE((AL156:CJ156),1),"")</f>
        <v/>
      </c>
      <c r="L156" s="1" t="str">
        <f>IFERROR(LARGE((AL156:CJ156),2),"")</f>
        <v/>
      </c>
      <c r="M156" s="1" t="str">
        <f>IFERROR(LARGE((AL156:CJ156),3),"")</f>
        <v/>
      </c>
      <c r="N156" s="1" t="str">
        <f>IFERROR(LARGE((AL156:CJ156),4),"")</f>
        <v/>
      </c>
      <c r="O156" s="46" t="str">
        <f>IFERROR(LARGE((AL156:CJ156),5),"")</f>
        <v/>
      </c>
      <c r="P156" s="1"/>
      <c r="Q156" s="56"/>
      <c r="R156" s="57"/>
      <c r="T156" s="5" t="str">
        <f t="shared" ref="T156" si="474">IF(U155="","",1)</f>
        <v/>
      </c>
      <c r="U156" s="126" t="str">
        <f t="shared" ref="U156" si="475">IF(U155="","",1)</f>
        <v/>
      </c>
      <c r="V156" s="6" t="str">
        <f t="shared" ref="V156" si="476">IF(U155="","",1)</f>
        <v/>
      </c>
      <c r="X156" s="60"/>
      <c r="Y156" s="46"/>
      <c r="Z156" s="76"/>
      <c r="AB156" s="82"/>
      <c r="AC156" s="45"/>
      <c r="AD156" s="60"/>
      <c r="AF156" s="45" t="s">
        <v>12</v>
      </c>
      <c r="AG156" s="1" t="s">
        <v>12</v>
      </c>
      <c r="AH156" s="1" t="s">
        <v>12</v>
      </c>
      <c r="AI156" s="1" t="s">
        <v>12</v>
      </c>
      <c r="AJ156" s="46" t="s">
        <v>12</v>
      </c>
      <c r="AK156" s="108"/>
      <c r="AL156" s="45"/>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117"/>
      <c r="CL156" s="60"/>
      <c r="CM156" s="46"/>
      <c r="CN156" s="88"/>
    </row>
    <row r="157" spans="2:92" s="39" customFormat="1" ht="8.5" customHeight="1" thickBot="1" x14ac:dyDescent="0.4">
      <c r="B157" s="102"/>
      <c r="C157" s="328"/>
      <c r="D157" s="107"/>
      <c r="E157" s="103"/>
      <c r="F157" s="115"/>
      <c r="G157" s="116"/>
      <c r="I157" s="95"/>
      <c r="K157" s="96"/>
      <c r="L157" s="93"/>
      <c r="M157" s="93"/>
      <c r="N157" s="93"/>
      <c r="O157" s="94"/>
      <c r="Q157" s="112"/>
      <c r="R157" s="113"/>
      <c r="T157" s="110" t="str">
        <f t="shared" ref="T157" si="477">IF(U155="","",1)</f>
        <v/>
      </c>
      <c r="U157" s="93" t="str">
        <f t="shared" ref="U157" si="478">IF(U155="","",1)</f>
        <v/>
      </c>
      <c r="V157" s="109" t="str">
        <f t="shared" ref="V157" si="479">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6"/>
      <c r="CK157" s="118"/>
      <c r="CL157" s="158"/>
      <c r="CM157" s="97"/>
      <c r="CN157" s="105"/>
    </row>
    <row r="158" spans="2:92" ht="8.5" customHeight="1" thickTop="1" x14ac:dyDescent="0.35">
      <c r="B158" s="71"/>
      <c r="C158" s="327"/>
      <c r="D158" s="47"/>
      <c r="E158" s="60"/>
      <c r="G158" s="46"/>
      <c r="I158" s="61"/>
      <c r="K158" s="45"/>
      <c r="L158" s="1"/>
      <c r="M158" s="1"/>
      <c r="N158" s="1"/>
      <c r="O158" s="46"/>
      <c r="P158" s="1"/>
      <c r="Q158" s="56"/>
      <c r="R158" s="57"/>
      <c r="T158" s="5" t="str">
        <f t="shared" ref="T158" si="480">IF(U159="","",1)</f>
        <v/>
      </c>
      <c r="U158" s="1" t="str">
        <f t="shared" ref="U158" si="481">IF(U159="","",1)</f>
        <v/>
      </c>
      <c r="V158" s="6" t="str">
        <f t="shared" ref="V158" si="482">IF(U159="","",1)</f>
        <v/>
      </c>
      <c r="X158" s="60"/>
      <c r="Y158" s="46"/>
      <c r="Z158" s="76"/>
      <c r="AB158" s="82"/>
      <c r="AC158" s="45"/>
      <c r="AD158" s="134"/>
      <c r="AF158" s="135"/>
      <c r="AG158" s="136"/>
      <c r="AH158" s="136"/>
      <c r="AI158" s="137"/>
      <c r="AJ158" s="138"/>
      <c r="AL158" s="143"/>
      <c r="AM158" s="137"/>
      <c r="AN158" s="137"/>
      <c r="AO158" s="137"/>
      <c r="AP158" s="137"/>
      <c r="AQ158" s="137"/>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5"/>
      <c r="CK158" s="117"/>
      <c r="CL158" s="134"/>
      <c r="CM158" s="46"/>
      <c r="CN158" s="88"/>
    </row>
    <row r="159" spans="2:92" x14ac:dyDescent="0.35">
      <c r="B159" s="71"/>
      <c r="C159" s="327">
        <f t="shared" ref="C159:D159" si="483">IF(AC159="Athlete Name","",AC159)</f>
        <v>35</v>
      </c>
      <c r="D159" s="47" t="str">
        <f t="shared" si="483"/>
        <v/>
      </c>
      <c r="E159" s="60"/>
      <c r="F159" s="1" t="str">
        <f>IF(COUNT(AL159:CJ159)=0,"", COUNT(AL159:CJ159))</f>
        <v/>
      </c>
      <c r="G159" s="46" t="str">
        <f t="shared" ref="G159" si="484">_xlfn.IFS(F159="","",F159=1,1,F159=2,2,F159=3,3,F159=4,4,F159=5,5,F159&gt;5,5)</f>
        <v/>
      </c>
      <c r="I159" s="61"/>
      <c r="J159" s="108" t="s">
        <v>7</v>
      </c>
      <c r="K159" s="45" t="str">
        <f>IFERROR(LARGE((AL159:CJ159),1),"")</f>
        <v/>
      </c>
      <c r="L159" s="1" t="str">
        <f>IFERROR(LARGE((AL159:CJ159),2),"")</f>
        <v/>
      </c>
      <c r="M159" s="1" t="str">
        <f>IFERROR(LARGE((AL159:CJ159),3),"")</f>
        <v/>
      </c>
      <c r="N159" s="1" t="str">
        <f>IFERROR(LARGE((AL159:CJ159),4),"")</f>
        <v/>
      </c>
      <c r="O159" s="46" t="str">
        <f>IFERROR(LARGE((AL159:CJ159),5),"")</f>
        <v/>
      </c>
      <c r="P159" s="1"/>
      <c r="Q159" s="56" t="str">
        <f t="shared" ref="Q159" si="485">IFERROR(AVERAGEIF(K159:O159,"&gt;0"),"")</f>
        <v/>
      </c>
      <c r="R159" s="57" t="str">
        <f t="shared" ref="R159" si="486">IF(SUM(AF160:AJ160,K160:O160)=0,"",SUM(AF160:AJ160,K160:O160))</f>
        <v/>
      </c>
      <c r="T159" s="5" t="str">
        <f t="shared" ref="T159" si="487">IF(U159="","",1)</f>
        <v/>
      </c>
      <c r="U159" s="4" t="str">
        <f t="shared" ref="U159" si="488">IF(SUM(Q159:R159)=0,"",SUM(Q159:R159))</f>
        <v/>
      </c>
      <c r="V159" s="6" t="str">
        <f t="shared" ref="V159" si="489">IF(U159="","",1)</f>
        <v/>
      </c>
      <c r="X159" s="60" t="str">
        <f t="shared" ref="X159" si="490">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117"/>
      <c r="CL159" s="60" t="str">
        <f>IF(AD159="Athlete Name","",AD159)</f>
        <v/>
      </c>
      <c r="CM159" s="46">
        <v>38</v>
      </c>
      <c r="CN159" s="88"/>
    </row>
    <row r="160" spans="2:92" x14ac:dyDescent="0.35">
      <c r="B160" s="71"/>
      <c r="C160" s="327"/>
      <c r="D160" s="47"/>
      <c r="E160" s="60"/>
      <c r="G160" s="46"/>
      <c r="I160" s="61" t="str">
        <f>IF(SUM(AF160:AJ160)=0,"",SUM(AF160:AJ160))</f>
        <v/>
      </c>
      <c r="J160" s="108" t="s">
        <v>12</v>
      </c>
      <c r="K160" s="45" t="str">
        <f>IFERROR(LARGE((AL160:CJ160),1),"")</f>
        <v/>
      </c>
      <c r="L160" s="1" t="str">
        <f>IFERROR(LARGE((AL160:CJ160),2),"")</f>
        <v/>
      </c>
      <c r="M160" s="1" t="str">
        <f>IFERROR(LARGE((AL160:CJ160),3),"")</f>
        <v/>
      </c>
      <c r="N160" s="1" t="str">
        <f>IFERROR(LARGE((AL160:CJ160),4),"")</f>
        <v/>
      </c>
      <c r="O160" s="46" t="str">
        <f>IFERROR(LARGE((AL160:CJ160),5),"")</f>
        <v/>
      </c>
      <c r="P160" s="1"/>
      <c r="Q160" s="56"/>
      <c r="R160" s="57"/>
      <c r="T160" s="5" t="str">
        <f t="shared" ref="T160" si="491">IF(U159="","",1)</f>
        <v/>
      </c>
      <c r="U160" s="126" t="str">
        <f t="shared" ref="U160" si="492">IF(U159="","",1)</f>
        <v/>
      </c>
      <c r="V160" s="6" t="str">
        <f t="shared" ref="V160" si="493">IF(U159="","",1)</f>
        <v/>
      </c>
      <c r="X160" s="60"/>
      <c r="Y160" s="46"/>
      <c r="Z160" s="76"/>
      <c r="AB160" s="82"/>
      <c r="AC160" s="45"/>
      <c r="AD160" s="60"/>
      <c r="AF160" s="45" t="s">
        <v>12</v>
      </c>
      <c r="AG160" s="1" t="s">
        <v>12</v>
      </c>
      <c r="AH160" s="1" t="s">
        <v>12</v>
      </c>
      <c r="AI160" s="1" t="s">
        <v>12</v>
      </c>
      <c r="AJ160" s="46" t="s">
        <v>12</v>
      </c>
      <c r="AK160" s="108"/>
      <c r="AL160" s="45"/>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117"/>
      <c r="CL160" s="60"/>
      <c r="CM160" s="46"/>
      <c r="CN160" s="88"/>
    </row>
    <row r="161" spans="2:92" s="39" customFormat="1" ht="8.5" customHeight="1" thickBot="1" x14ac:dyDescent="0.4">
      <c r="B161" s="102"/>
      <c r="C161" s="328"/>
      <c r="D161" s="107"/>
      <c r="E161" s="103"/>
      <c r="F161" s="115"/>
      <c r="G161" s="116"/>
      <c r="I161" s="95"/>
      <c r="K161" s="96"/>
      <c r="L161" s="93"/>
      <c r="M161" s="93"/>
      <c r="N161" s="93"/>
      <c r="O161" s="94"/>
      <c r="Q161" s="112"/>
      <c r="R161" s="113"/>
      <c r="T161" s="110" t="str">
        <f t="shared" ref="T161" si="494">IF(U159="","",1)</f>
        <v/>
      </c>
      <c r="U161" s="93" t="str">
        <f t="shared" ref="U161" si="495">IF(U159="","",1)</f>
        <v/>
      </c>
      <c r="V161" s="109" t="str">
        <f t="shared" ref="V161" si="496">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2"/>
      <c r="CK161" s="118"/>
      <c r="CL161" s="146"/>
      <c r="CM161" s="97"/>
      <c r="CN161" s="105"/>
    </row>
    <row r="162" spans="2:92" ht="8.5" customHeight="1" thickTop="1" x14ac:dyDescent="0.35">
      <c r="B162" s="71"/>
      <c r="C162" s="327"/>
      <c r="D162" s="47"/>
      <c r="E162" s="60"/>
      <c r="G162" s="46"/>
      <c r="I162" s="61"/>
      <c r="K162" s="45"/>
      <c r="L162" s="1"/>
      <c r="M162" s="1"/>
      <c r="N162" s="1"/>
      <c r="O162" s="46"/>
      <c r="P162" s="1"/>
      <c r="Q162" s="56"/>
      <c r="R162" s="57"/>
      <c r="T162" s="5" t="str">
        <f t="shared" ref="T162" si="497">IF(U163="","",1)</f>
        <v/>
      </c>
      <c r="U162" s="1" t="str">
        <f t="shared" ref="U162" si="498">IF(U163="","",1)</f>
        <v/>
      </c>
      <c r="V162" s="6" t="str">
        <f t="shared" ref="V162" si="499">IF(U163="","",1)</f>
        <v/>
      </c>
      <c r="X162" s="60"/>
      <c r="Y162" s="46"/>
      <c r="Z162" s="76"/>
      <c r="AB162" s="82"/>
      <c r="AC162" s="45"/>
      <c r="AD162" s="149"/>
      <c r="AF162" s="150"/>
      <c r="AG162" s="151"/>
      <c r="AH162" s="151"/>
      <c r="AI162" s="151"/>
      <c r="AJ162" s="152"/>
      <c r="AL162" s="150"/>
      <c r="AM162" s="151"/>
      <c r="AN162" s="151"/>
      <c r="AO162" s="151"/>
      <c r="AP162" s="151"/>
      <c r="AQ162" s="151"/>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2"/>
      <c r="CK162" s="117"/>
      <c r="CL162" s="149"/>
      <c r="CM162" s="46"/>
      <c r="CN162" s="88"/>
    </row>
    <row r="163" spans="2:92" x14ac:dyDescent="0.35">
      <c r="B163" s="71"/>
      <c r="C163" s="327">
        <f t="shared" ref="C163:D163" si="500">IF(AC163="Athlete Name","",AC163)</f>
        <v>36</v>
      </c>
      <c r="D163" s="47" t="str">
        <f t="shared" si="500"/>
        <v/>
      </c>
      <c r="E163" s="60"/>
      <c r="F163" s="1" t="str">
        <f>IF(COUNT(AL163:CJ163)=0,"", COUNT(AL163:CJ163))</f>
        <v/>
      </c>
      <c r="G163" s="46" t="str">
        <f t="shared" ref="G163" si="501">_xlfn.IFS(F163="","",F163=1,1,F163=2,2,F163=3,3,F163=4,4,F163=5,5,F163&gt;5,5)</f>
        <v/>
      </c>
      <c r="I163" s="61"/>
      <c r="J163" s="108" t="s">
        <v>7</v>
      </c>
      <c r="K163" s="45" t="str">
        <f>IFERROR(LARGE((AL163:CJ163),1),"")</f>
        <v/>
      </c>
      <c r="L163" s="1" t="str">
        <f>IFERROR(LARGE((AL163:CJ163),2),"")</f>
        <v/>
      </c>
      <c r="M163" s="1" t="str">
        <f>IFERROR(LARGE((AL163:CJ163),3),"")</f>
        <v/>
      </c>
      <c r="N163" s="1" t="str">
        <f>IFERROR(LARGE((AL163:CJ163),4),"")</f>
        <v/>
      </c>
      <c r="O163" s="46" t="str">
        <f>IFERROR(LARGE((AL163:CJ163),5),"")</f>
        <v/>
      </c>
      <c r="P163" s="1"/>
      <c r="Q163" s="56" t="str">
        <f t="shared" ref="Q163" si="502">IFERROR(AVERAGEIF(K163:O163,"&gt;0"),"")</f>
        <v/>
      </c>
      <c r="R163" s="57" t="str">
        <f t="shared" ref="R163" si="503">IF(SUM(AF164:AJ164,K164:O164)=0,"",SUM(AF164:AJ164,K164:O164))</f>
        <v/>
      </c>
      <c r="T163" s="5" t="str">
        <f t="shared" ref="T163" si="504">IF(U163="","",1)</f>
        <v/>
      </c>
      <c r="U163" s="4" t="str">
        <f t="shared" ref="U163" si="505">IF(SUM(Q163:R163)=0,"",SUM(Q163:R163))</f>
        <v/>
      </c>
      <c r="V163" s="6" t="str">
        <f t="shared" ref="V163" si="506">IF(U163="","",1)</f>
        <v/>
      </c>
      <c r="X163" s="60" t="str">
        <f t="shared" ref="X163" si="507">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117"/>
      <c r="CL163" s="60" t="str">
        <f>IF(AD163="Athlete Name","",AD163)</f>
        <v/>
      </c>
      <c r="CM163" s="46">
        <v>39</v>
      </c>
      <c r="CN163" s="88"/>
    </row>
    <row r="164" spans="2:92" x14ac:dyDescent="0.35">
      <c r="B164" s="71"/>
      <c r="C164" s="327"/>
      <c r="D164" s="47"/>
      <c r="E164" s="60"/>
      <c r="G164" s="46"/>
      <c r="I164" s="61" t="str">
        <f>IF(SUM(AF164:AJ164)=0,"",SUM(AF164:AJ164))</f>
        <v/>
      </c>
      <c r="J164" s="108" t="s">
        <v>12</v>
      </c>
      <c r="K164" s="45" t="str">
        <f>IFERROR(LARGE((AL164:CJ164),1),"")</f>
        <v/>
      </c>
      <c r="L164" s="1" t="str">
        <f>IFERROR(LARGE((AL164:CJ164),2),"")</f>
        <v/>
      </c>
      <c r="M164" s="1" t="str">
        <f>IFERROR(LARGE((AL164:CJ164),3),"")</f>
        <v/>
      </c>
      <c r="N164" s="1" t="str">
        <f>IFERROR(LARGE((AL164:CJ164),4),"")</f>
        <v/>
      </c>
      <c r="O164" s="46" t="str">
        <f>IFERROR(LARGE((AL164:CJ164),5),"")</f>
        <v/>
      </c>
      <c r="P164" s="1"/>
      <c r="Q164" s="56"/>
      <c r="R164" s="57"/>
      <c r="T164" s="5" t="str">
        <f t="shared" ref="T164" si="508">IF(U163="","",1)</f>
        <v/>
      </c>
      <c r="U164" s="126" t="str">
        <f t="shared" ref="U164" si="509">IF(U163="","",1)</f>
        <v/>
      </c>
      <c r="V164" s="6" t="str">
        <f t="shared" ref="V164" si="510">IF(U163="","",1)</f>
        <v/>
      </c>
      <c r="X164" s="60"/>
      <c r="Y164" s="46"/>
      <c r="Z164" s="76"/>
      <c r="AB164" s="82"/>
      <c r="AC164" s="45"/>
      <c r="AD164" s="60"/>
      <c r="AF164" s="45" t="s">
        <v>12</v>
      </c>
      <c r="AG164" s="1" t="s">
        <v>12</v>
      </c>
      <c r="AH164" s="1" t="s">
        <v>12</v>
      </c>
      <c r="AI164" s="1" t="s">
        <v>12</v>
      </c>
      <c r="AJ164" s="46" t="s">
        <v>12</v>
      </c>
      <c r="AK164" s="108"/>
      <c r="AL164" s="45"/>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117"/>
      <c r="CL164" s="60"/>
      <c r="CM164" s="46"/>
      <c r="CN164" s="88"/>
    </row>
    <row r="165" spans="2:92" s="39" customFormat="1" ht="8.5" customHeight="1" thickBot="1" x14ac:dyDescent="0.4">
      <c r="B165" s="102"/>
      <c r="C165" s="328"/>
      <c r="D165" s="107"/>
      <c r="E165" s="103"/>
      <c r="F165" s="115"/>
      <c r="G165" s="116"/>
      <c r="I165" s="95"/>
      <c r="K165" s="96"/>
      <c r="L165" s="93"/>
      <c r="M165" s="93"/>
      <c r="N165" s="93"/>
      <c r="O165" s="94"/>
      <c r="Q165" s="112"/>
      <c r="R165" s="113"/>
      <c r="T165" s="110" t="str">
        <f t="shared" ref="T165" si="511">IF(U163="","",1)</f>
        <v/>
      </c>
      <c r="U165" s="93" t="str">
        <f t="shared" ref="U165" si="512">IF(U163="","",1)</f>
        <v/>
      </c>
      <c r="V165" s="109" t="str">
        <f t="shared" ref="V165" si="513">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6"/>
      <c r="CK165" s="118"/>
      <c r="CL165" s="158"/>
      <c r="CM165" s="97"/>
      <c r="CN165" s="105"/>
    </row>
    <row r="166" spans="2:92" ht="8.5" customHeight="1" thickTop="1" x14ac:dyDescent="0.35">
      <c r="B166" s="71"/>
      <c r="C166" s="327"/>
      <c r="D166" s="47"/>
      <c r="E166" s="60"/>
      <c r="G166" s="46"/>
      <c r="I166" s="61"/>
      <c r="K166" s="45"/>
      <c r="L166" s="1"/>
      <c r="M166" s="1"/>
      <c r="N166" s="1"/>
      <c r="O166" s="46"/>
      <c r="P166" s="1"/>
      <c r="Q166" s="56"/>
      <c r="R166" s="57"/>
      <c r="T166" s="5" t="str">
        <f t="shared" ref="T166" si="514">IF(U167="","",1)</f>
        <v/>
      </c>
      <c r="U166" s="1" t="str">
        <f t="shared" ref="U166" si="515">IF(U167="","",1)</f>
        <v/>
      </c>
      <c r="V166" s="6" t="str">
        <f t="shared" ref="V166" si="516">IF(U167="","",1)</f>
        <v/>
      </c>
      <c r="X166" s="60"/>
      <c r="Y166" s="46"/>
      <c r="Z166" s="76"/>
      <c r="AB166" s="82"/>
      <c r="AC166" s="45"/>
      <c r="AD166" s="134"/>
      <c r="AF166" s="135"/>
      <c r="AG166" s="136"/>
      <c r="AH166" s="136"/>
      <c r="AI166" s="137"/>
      <c r="AJ166" s="138"/>
      <c r="AL166" s="143"/>
      <c r="AM166" s="137"/>
      <c r="AN166" s="137"/>
      <c r="AO166" s="137"/>
      <c r="AP166" s="137"/>
      <c r="AQ166" s="137"/>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5"/>
      <c r="CK166" s="117"/>
      <c r="CL166" s="134"/>
      <c r="CM166" s="46"/>
      <c r="CN166" s="88"/>
    </row>
    <row r="167" spans="2:92" x14ac:dyDescent="0.35">
      <c r="B167" s="71"/>
      <c r="C167" s="327">
        <f t="shared" ref="C167:D167" si="517">IF(AC167="Athlete Name","",AC167)</f>
        <v>37</v>
      </c>
      <c r="D167" s="47" t="str">
        <f t="shared" si="517"/>
        <v/>
      </c>
      <c r="E167" s="60"/>
      <c r="F167" s="1" t="str">
        <f>IF(COUNT(AL167:CJ167)=0,"", COUNT(AL167:CJ167))</f>
        <v/>
      </c>
      <c r="G167" s="46" t="str">
        <f t="shared" ref="G167" si="518">_xlfn.IFS(F167="","",F167=1,1,F167=2,2,F167=3,3,F167=4,4,F167=5,5,F167&gt;5,5)</f>
        <v/>
      </c>
      <c r="I167" s="61"/>
      <c r="J167" s="108" t="s">
        <v>7</v>
      </c>
      <c r="K167" s="45" t="str">
        <f>IFERROR(LARGE((AL167:CJ167),1),"")</f>
        <v/>
      </c>
      <c r="L167" s="1" t="str">
        <f>IFERROR(LARGE((AL167:CJ167),2),"")</f>
        <v/>
      </c>
      <c r="M167" s="1" t="str">
        <f>IFERROR(LARGE((AL167:CJ167),3),"")</f>
        <v/>
      </c>
      <c r="N167" s="1" t="str">
        <f>IFERROR(LARGE((AL167:CJ167),4),"")</f>
        <v/>
      </c>
      <c r="O167" s="46" t="str">
        <f>IFERROR(LARGE((AL167:CJ167),5),"")</f>
        <v/>
      </c>
      <c r="P167" s="1"/>
      <c r="Q167" s="56" t="str">
        <f t="shared" ref="Q167" si="519">IFERROR(AVERAGEIF(K167:O167,"&gt;0"),"")</f>
        <v/>
      </c>
      <c r="R167" s="57" t="str">
        <f t="shared" ref="R167" si="520">IF(SUM(AF168:AJ168,K168:O168)=0,"",SUM(AF168:AJ168,K168:O168))</f>
        <v/>
      </c>
      <c r="T167" s="5" t="str">
        <f t="shared" ref="T167" si="521">IF(U167="","",1)</f>
        <v/>
      </c>
      <c r="U167" s="4" t="str">
        <f t="shared" ref="U167" si="522">IF(SUM(Q167:R167)=0,"",SUM(Q167:R167))</f>
        <v/>
      </c>
      <c r="V167" s="6" t="str">
        <f t="shared" ref="V167" si="523">IF(U167="","",1)</f>
        <v/>
      </c>
      <c r="X167" s="60" t="str">
        <f t="shared" ref="X167" si="524">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117"/>
      <c r="CL167" s="60" t="str">
        <f>IF(AD167="Athlete Name","",AD167)</f>
        <v/>
      </c>
      <c r="CM167" s="46">
        <v>40</v>
      </c>
      <c r="CN167" s="88"/>
    </row>
    <row r="168" spans="2:92" x14ac:dyDescent="0.35">
      <c r="B168" s="71"/>
      <c r="C168" s="327"/>
      <c r="D168" s="47"/>
      <c r="E168" s="60"/>
      <c r="G168" s="46"/>
      <c r="I168" s="61" t="str">
        <f>IF(SUM(AF168:AJ168)=0,"",SUM(AF168:AJ168))</f>
        <v/>
      </c>
      <c r="J168" s="108" t="s">
        <v>12</v>
      </c>
      <c r="K168" s="45" t="str">
        <f>IFERROR(LARGE((AL168:CJ168),1),"")</f>
        <v/>
      </c>
      <c r="L168" s="1" t="str">
        <f>IFERROR(LARGE((AL168:CJ168),2),"")</f>
        <v/>
      </c>
      <c r="M168" s="1" t="str">
        <f>IFERROR(LARGE((AL168:CJ168),3),"")</f>
        <v/>
      </c>
      <c r="N168" s="1" t="str">
        <f>IFERROR(LARGE((AL168:CJ168),4),"")</f>
        <v/>
      </c>
      <c r="O168" s="46" t="str">
        <f>IFERROR(LARGE((AL168:CJ168),5),"")</f>
        <v/>
      </c>
      <c r="P168" s="1"/>
      <c r="Q168" s="56"/>
      <c r="R168" s="57"/>
      <c r="T168" s="5" t="str">
        <f t="shared" ref="T168" si="525">IF(U167="","",1)</f>
        <v/>
      </c>
      <c r="U168" s="126" t="str">
        <f t="shared" ref="U168" si="526">IF(U167="","",1)</f>
        <v/>
      </c>
      <c r="V168" s="6" t="str">
        <f t="shared" ref="V168" si="527">IF(U167="","",1)</f>
        <v/>
      </c>
      <c r="X168" s="60"/>
      <c r="Y168" s="46"/>
      <c r="Z168" s="76"/>
      <c r="AB168" s="82"/>
      <c r="AC168" s="45"/>
      <c r="AD168" s="60"/>
      <c r="AF168" s="45" t="s">
        <v>12</v>
      </c>
      <c r="AG168" s="1" t="s">
        <v>12</v>
      </c>
      <c r="AH168" s="1" t="s">
        <v>12</v>
      </c>
      <c r="AI168" s="1" t="s">
        <v>12</v>
      </c>
      <c r="AJ168" s="46" t="s">
        <v>12</v>
      </c>
      <c r="AK168" s="108"/>
      <c r="AL168" s="45"/>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117"/>
      <c r="CL168" s="60"/>
      <c r="CM168" s="46"/>
      <c r="CN168" s="88"/>
    </row>
    <row r="169" spans="2:92" s="39" customFormat="1" ht="8.5" customHeight="1" thickBot="1" x14ac:dyDescent="0.4">
      <c r="B169" s="102"/>
      <c r="C169" s="328"/>
      <c r="D169" s="107"/>
      <c r="E169" s="103"/>
      <c r="F169" s="115"/>
      <c r="G169" s="116"/>
      <c r="I169" s="95"/>
      <c r="K169" s="96"/>
      <c r="L169" s="93"/>
      <c r="M169" s="93"/>
      <c r="N169" s="93"/>
      <c r="O169" s="94"/>
      <c r="Q169" s="112"/>
      <c r="R169" s="113"/>
      <c r="T169" s="110" t="str">
        <f t="shared" ref="T169" si="528">IF(U167="","",1)</f>
        <v/>
      </c>
      <c r="U169" s="93" t="str">
        <f t="shared" ref="U169" si="529">IF(U167="","",1)</f>
        <v/>
      </c>
      <c r="V169" s="109" t="str">
        <f t="shared" ref="V169" si="530">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2"/>
      <c r="CK169" s="118"/>
      <c r="CL169" s="146"/>
      <c r="CM169" s="97"/>
      <c r="CN169" s="105"/>
    </row>
    <row r="170" spans="2:92" ht="8.5" customHeight="1" thickTop="1" x14ac:dyDescent="0.35">
      <c r="B170" s="71"/>
      <c r="C170" s="327"/>
      <c r="D170" s="47"/>
      <c r="E170" s="60"/>
      <c r="G170" s="46"/>
      <c r="I170" s="61"/>
      <c r="K170" s="45"/>
      <c r="L170" s="1"/>
      <c r="M170" s="1"/>
      <c r="N170" s="1"/>
      <c r="O170" s="46"/>
      <c r="P170" s="1"/>
      <c r="Q170" s="56"/>
      <c r="R170" s="57"/>
      <c r="T170" s="5" t="str">
        <f t="shared" ref="T170" si="531">IF(U171="","",1)</f>
        <v/>
      </c>
      <c r="U170" s="1" t="str">
        <f t="shared" ref="U170" si="532">IF(U171="","",1)</f>
        <v/>
      </c>
      <c r="V170" s="6" t="str">
        <f t="shared" ref="V170" si="533">IF(U171="","",1)</f>
        <v/>
      </c>
      <c r="X170" s="60"/>
      <c r="Y170" s="46"/>
      <c r="Z170" s="76"/>
      <c r="AB170" s="82"/>
      <c r="AC170" s="45"/>
      <c r="AD170" s="149"/>
      <c r="AF170" s="150"/>
      <c r="AG170" s="151"/>
      <c r="AH170" s="151"/>
      <c r="AI170" s="151"/>
      <c r="AJ170" s="152"/>
      <c r="AL170" s="150"/>
      <c r="AM170" s="151"/>
      <c r="AN170" s="151"/>
      <c r="AO170" s="151"/>
      <c r="AP170" s="151"/>
      <c r="AQ170" s="151"/>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2"/>
      <c r="CK170" s="117"/>
      <c r="CL170" s="149"/>
      <c r="CM170" s="46"/>
      <c r="CN170" s="88"/>
    </row>
    <row r="171" spans="2:92" x14ac:dyDescent="0.35">
      <c r="B171" s="71"/>
      <c r="C171" s="327">
        <f t="shared" ref="C171:D171" si="534">IF(AC171="Athlete Name","",AC171)</f>
        <v>38</v>
      </c>
      <c r="D171" s="47" t="str">
        <f t="shared" si="534"/>
        <v/>
      </c>
      <c r="E171" s="60"/>
      <c r="F171" s="1" t="str">
        <f>IF(COUNT(AL171:CJ171)=0,"", COUNT(AL171:CJ171))</f>
        <v/>
      </c>
      <c r="G171" s="46" t="str">
        <f t="shared" ref="G171" si="535">_xlfn.IFS(F171="","",F171=1,1,F171=2,2,F171=3,3,F171=4,4,F171=5,5,F171&gt;5,5)</f>
        <v/>
      </c>
      <c r="I171" s="61"/>
      <c r="J171" s="108" t="s">
        <v>7</v>
      </c>
      <c r="K171" s="45" t="str">
        <f>IFERROR(LARGE((AL171:CJ171),1),"")</f>
        <v/>
      </c>
      <c r="L171" s="1" t="str">
        <f>IFERROR(LARGE((AL171:CJ171),2),"")</f>
        <v/>
      </c>
      <c r="M171" s="1" t="str">
        <f>IFERROR(LARGE((AL171:CJ171),3),"")</f>
        <v/>
      </c>
      <c r="N171" s="1" t="str">
        <f>IFERROR(LARGE((AL171:CJ171),4),"")</f>
        <v/>
      </c>
      <c r="O171" s="46" t="str">
        <f>IFERROR(LARGE((AL171:CJ171),5),"")</f>
        <v/>
      </c>
      <c r="P171" s="1"/>
      <c r="Q171" s="56" t="str">
        <f t="shared" ref="Q171" si="536">IFERROR(AVERAGEIF(K171:O171,"&gt;0"),"")</f>
        <v/>
      </c>
      <c r="R171" s="57" t="str">
        <f t="shared" ref="R171" si="537">IF(SUM(AF172:AJ172,K172:O172)=0,"",SUM(AF172:AJ172,K172:O172))</f>
        <v/>
      </c>
      <c r="T171" s="5" t="str">
        <f t="shared" ref="T171" si="538">IF(U171="","",1)</f>
        <v/>
      </c>
      <c r="U171" s="4" t="str">
        <f t="shared" ref="U171" si="539">IF(SUM(Q171:R171)=0,"",SUM(Q171:R171))</f>
        <v/>
      </c>
      <c r="V171" s="6" t="str">
        <f t="shared" ref="V171" si="540">IF(U171="","",1)</f>
        <v/>
      </c>
      <c r="X171" s="60" t="str">
        <f t="shared" ref="X171" si="541">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117"/>
      <c r="CL171" s="60" t="str">
        <f>IF(AD171="Athlete Name","",AD171)</f>
        <v/>
      </c>
      <c r="CM171" s="46">
        <v>41</v>
      </c>
      <c r="CN171" s="88"/>
    </row>
    <row r="172" spans="2:92" x14ac:dyDescent="0.35">
      <c r="B172" s="71"/>
      <c r="C172" s="327"/>
      <c r="D172" s="47"/>
      <c r="E172" s="60"/>
      <c r="G172" s="46"/>
      <c r="I172" s="61" t="str">
        <f>IF(SUM(AF172:AJ172)=0,"",SUM(AF172:AJ172))</f>
        <v/>
      </c>
      <c r="J172" s="108" t="s">
        <v>12</v>
      </c>
      <c r="K172" s="45" t="str">
        <f>IFERROR(LARGE((AL172:CJ172),1),"")</f>
        <v/>
      </c>
      <c r="L172" s="1" t="str">
        <f>IFERROR(LARGE((AL172:CJ172),2),"")</f>
        <v/>
      </c>
      <c r="M172" s="1" t="str">
        <f>IFERROR(LARGE((AL172:CJ172),3),"")</f>
        <v/>
      </c>
      <c r="N172" s="1" t="str">
        <f>IFERROR(LARGE((AL172:CJ172),4),"")</f>
        <v/>
      </c>
      <c r="O172" s="46" t="str">
        <f>IFERROR(LARGE((AL172:CJ172),5),"")</f>
        <v/>
      </c>
      <c r="P172" s="1"/>
      <c r="Q172" s="56"/>
      <c r="R172" s="57"/>
      <c r="T172" s="5" t="str">
        <f t="shared" ref="T172" si="542">IF(U171="","",1)</f>
        <v/>
      </c>
      <c r="U172" s="126" t="str">
        <f t="shared" ref="U172" si="543">IF(U171="","",1)</f>
        <v/>
      </c>
      <c r="V172" s="6" t="str">
        <f t="shared" ref="V172" si="544">IF(U171="","",1)</f>
        <v/>
      </c>
      <c r="X172" s="60"/>
      <c r="Y172" s="46"/>
      <c r="Z172" s="76"/>
      <c r="AB172" s="82"/>
      <c r="AC172" s="45"/>
      <c r="AD172" s="60"/>
      <c r="AF172" s="45" t="s">
        <v>12</v>
      </c>
      <c r="AG172" s="1" t="s">
        <v>12</v>
      </c>
      <c r="AH172" s="1" t="s">
        <v>12</v>
      </c>
      <c r="AI172" s="1" t="s">
        <v>12</v>
      </c>
      <c r="AJ172" s="46" t="s">
        <v>12</v>
      </c>
      <c r="AK172" s="108"/>
      <c r="AL172" s="45"/>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117"/>
      <c r="CL172" s="60"/>
      <c r="CM172" s="46"/>
      <c r="CN172" s="88"/>
    </row>
    <row r="173" spans="2:92" s="39" customFormat="1" ht="8.5" customHeight="1" thickBot="1" x14ac:dyDescent="0.4">
      <c r="B173" s="102"/>
      <c r="C173" s="328"/>
      <c r="D173" s="107"/>
      <c r="E173" s="103"/>
      <c r="F173" s="115"/>
      <c r="G173" s="116"/>
      <c r="I173" s="95"/>
      <c r="K173" s="96"/>
      <c r="L173" s="93"/>
      <c r="M173" s="93"/>
      <c r="N173" s="93"/>
      <c r="O173" s="94"/>
      <c r="Q173" s="112"/>
      <c r="R173" s="113"/>
      <c r="T173" s="110" t="str">
        <f t="shared" ref="T173" si="545">IF(U171="","",1)</f>
        <v/>
      </c>
      <c r="U173" s="93" t="str">
        <f t="shared" ref="U173" si="546">IF(U171="","",1)</f>
        <v/>
      </c>
      <c r="V173" s="109" t="str">
        <f t="shared" ref="V173" si="547">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6"/>
      <c r="CK173" s="118"/>
      <c r="CL173" s="107"/>
      <c r="CM173" s="97"/>
      <c r="CN173" s="105"/>
    </row>
    <row r="174" spans="2:92" ht="8.5" customHeight="1" thickTop="1" x14ac:dyDescent="0.35">
      <c r="B174" s="71"/>
      <c r="C174" s="327"/>
      <c r="D174" s="47"/>
      <c r="E174" s="60"/>
      <c r="G174" s="46"/>
      <c r="I174" s="61"/>
      <c r="K174" s="45"/>
      <c r="L174" s="1"/>
      <c r="M174" s="1"/>
      <c r="N174" s="1"/>
      <c r="O174" s="46"/>
      <c r="P174" s="1"/>
      <c r="Q174" s="56"/>
      <c r="R174" s="57"/>
      <c r="T174" s="5" t="str">
        <f t="shared" ref="T174" si="548">IF(U175="","",1)</f>
        <v/>
      </c>
      <c r="U174" s="1" t="str">
        <f t="shared" ref="U174" si="549">IF(U175="","",1)</f>
        <v/>
      </c>
      <c r="V174" s="6" t="str">
        <f t="shared" ref="V174" si="550">IF(U175="","",1)</f>
        <v/>
      </c>
      <c r="X174" s="60"/>
      <c r="Y174" s="46"/>
      <c r="Z174" s="76"/>
      <c r="AB174" s="82"/>
      <c r="AC174" s="45"/>
      <c r="AD174" s="134"/>
      <c r="AF174" s="135"/>
      <c r="AG174" s="136"/>
      <c r="AH174" s="136"/>
      <c r="AI174" s="137"/>
      <c r="AJ174" s="138"/>
      <c r="AL174" s="143"/>
      <c r="AM174" s="137"/>
      <c r="AN174" s="137"/>
      <c r="AO174" s="137"/>
      <c r="AP174" s="137"/>
      <c r="AQ174" s="137"/>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5"/>
      <c r="CK174" s="117"/>
      <c r="CL174" s="134"/>
      <c r="CM174" s="46"/>
      <c r="CN174" s="88"/>
    </row>
    <row r="175" spans="2:92" x14ac:dyDescent="0.35">
      <c r="B175" s="71"/>
      <c r="C175" s="327">
        <f t="shared" ref="C175:D175" si="551">IF(AC175="Athlete Name","",AC175)</f>
        <v>39</v>
      </c>
      <c r="D175" s="47" t="str">
        <f t="shared" si="551"/>
        <v/>
      </c>
      <c r="E175" s="60"/>
      <c r="F175" s="1" t="str">
        <f>IF(COUNT(AL175:CJ175)=0,"", COUNT(AL175:CJ175))</f>
        <v/>
      </c>
      <c r="G175" s="46" t="str">
        <f t="shared" ref="G175" si="552">_xlfn.IFS(F175="","",F175=1,1,F175=2,2,F175=3,3,F175=4,4,F175=5,5,F175&gt;5,5)</f>
        <v/>
      </c>
      <c r="I175" s="61"/>
      <c r="J175" s="108" t="s">
        <v>7</v>
      </c>
      <c r="K175" s="45" t="str">
        <f>IFERROR(LARGE((AL175:CJ175),1),"")</f>
        <v/>
      </c>
      <c r="L175" s="1" t="str">
        <f>IFERROR(LARGE((AL175:CJ175),2),"")</f>
        <v/>
      </c>
      <c r="M175" s="1" t="str">
        <f>IFERROR(LARGE((AL175:CJ175),3),"")</f>
        <v/>
      </c>
      <c r="N175" s="1" t="str">
        <f>IFERROR(LARGE((AL175:CJ175),4),"")</f>
        <v/>
      </c>
      <c r="O175" s="46" t="str">
        <f>IFERROR(LARGE((AL175:CJ175),5),"")</f>
        <v/>
      </c>
      <c r="P175" s="1"/>
      <c r="Q175" s="56" t="str">
        <f t="shared" ref="Q175" si="553">IFERROR(AVERAGEIF(K175:O175,"&gt;0"),"")</f>
        <v/>
      </c>
      <c r="R175" s="57" t="str">
        <f t="shared" ref="R175" si="554">IF(SUM(AF176:AJ176,K176:O176)=0,"",SUM(AF176:AJ176,K176:O176))</f>
        <v/>
      </c>
      <c r="T175" s="5" t="str">
        <f t="shared" ref="T175" si="555">IF(U175="","",1)</f>
        <v/>
      </c>
      <c r="U175" s="4" t="str">
        <f t="shared" ref="U175" si="556">IF(SUM(Q175:R175)=0,"",SUM(Q175:R175))</f>
        <v/>
      </c>
      <c r="V175" s="6" t="str">
        <f t="shared" ref="V175" si="557">IF(U175="","",1)</f>
        <v/>
      </c>
      <c r="X175" s="60" t="str">
        <f t="shared" ref="X175" si="558">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117"/>
      <c r="CL175" s="60" t="str">
        <f>IF(AD175="Athlete Name","",AD175)</f>
        <v/>
      </c>
      <c r="CM175" s="46">
        <v>42</v>
      </c>
      <c r="CN175" s="88"/>
    </row>
    <row r="176" spans="2:92" x14ac:dyDescent="0.35">
      <c r="B176" s="71"/>
      <c r="C176" s="327"/>
      <c r="D176" s="47"/>
      <c r="E176" s="60"/>
      <c r="F176" s="45"/>
      <c r="G176" s="46"/>
      <c r="I176" s="61" t="str">
        <f>IF(SUM(AF176:AJ176)=0,"",SUM(AF176:AJ176))</f>
        <v/>
      </c>
      <c r="J176" s="108" t="s">
        <v>12</v>
      </c>
      <c r="K176" s="45" t="str">
        <f>IFERROR(LARGE((AL176:CJ176),1),"")</f>
        <v/>
      </c>
      <c r="L176" s="1" t="str">
        <f>IFERROR(LARGE((AL176:CJ176),2),"")</f>
        <v/>
      </c>
      <c r="M176" s="1" t="str">
        <f>IFERROR(LARGE((AL176:CJ176),3),"")</f>
        <v/>
      </c>
      <c r="N176" s="1" t="str">
        <f>IFERROR(LARGE((AL176:CJ176),4),"")</f>
        <v/>
      </c>
      <c r="O176" s="46" t="str">
        <f>IFERROR(LARGE((AL176:CJ176),5),"")</f>
        <v/>
      </c>
      <c r="P176" s="1"/>
      <c r="Q176" s="56"/>
      <c r="R176" s="57"/>
      <c r="T176" s="5" t="str">
        <f t="shared" ref="T176" si="559">IF(U175="","",1)</f>
        <v/>
      </c>
      <c r="U176" s="126" t="str">
        <f t="shared" ref="U176" si="560">IF(U175="","",1)</f>
        <v/>
      </c>
      <c r="V176" s="6" t="str">
        <f t="shared" ref="V176" si="561">IF(U175="","",1)</f>
        <v/>
      </c>
      <c r="X176" s="60"/>
      <c r="Y176" s="46"/>
      <c r="Z176" s="76"/>
      <c r="AB176" s="82"/>
      <c r="AC176" s="45"/>
      <c r="AD176" s="60"/>
      <c r="AF176" s="45" t="s">
        <v>12</v>
      </c>
      <c r="AG176" s="1" t="s">
        <v>12</v>
      </c>
      <c r="AH176" s="1" t="s">
        <v>12</v>
      </c>
      <c r="AI176" s="1" t="s">
        <v>12</v>
      </c>
      <c r="AJ176" s="46" t="s">
        <v>12</v>
      </c>
      <c r="AK176" s="108"/>
      <c r="AL176" s="45"/>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117"/>
      <c r="CL176" s="60"/>
      <c r="CM176" s="46"/>
      <c r="CN176" s="88"/>
    </row>
    <row r="177" spans="2:92" s="39" customFormat="1" ht="8.5" customHeight="1" thickBot="1" x14ac:dyDescent="0.4">
      <c r="B177" s="102"/>
      <c r="C177" s="328"/>
      <c r="D177" s="107"/>
      <c r="E177" s="103"/>
      <c r="F177" s="115"/>
      <c r="G177" s="116"/>
      <c r="I177" s="95"/>
      <c r="K177" s="96"/>
      <c r="L177" s="93"/>
      <c r="M177" s="93"/>
      <c r="N177" s="93"/>
      <c r="O177" s="94"/>
      <c r="Q177" s="112"/>
      <c r="R177" s="113"/>
      <c r="T177" s="110" t="str">
        <f t="shared" ref="T177" si="562">IF(U175="","",1)</f>
        <v/>
      </c>
      <c r="U177" s="93" t="str">
        <f t="shared" ref="U177" si="563">IF(U175="","",1)</f>
        <v/>
      </c>
      <c r="V177" s="109" t="str">
        <f t="shared" ref="V177" si="564">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2"/>
      <c r="CK177" s="118"/>
      <c r="CL177" s="146"/>
      <c r="CM177" s="97"/>
      <c r="CN177" s="105"/>
    </row>
    <row r="178" spans="2:92" ht="8.5" customHeight="1" thickTop="1" x14ac:dyDescent="0.35">
      <c r="B178" s="71"/>
      <c r="C178" s="327"/>
      <c r="D178" s="47"/>
      <c r="E178" s="60"/>
      <c r="G178" s="46"/>
      <c r="I178" s="61"/>
      <c r="K178" s="45"/>
      <c r="L178" s="1"/>
      <c r="M178" s="1"/>
      <c r="N178" s="1"/>
      <c r="O178" s="46"/>
      <c r="P178" s="1"/>
      <c r="Q178" s="56"/>
      <c r="R178" s="57"/>
      <c r="T178" s="5" t="str">
        <f t="shared" ref="T178" si="565">IF(U179="","",1)</f>
        <v/>
      </c>
      <c r="U178" s="1" t="str">
        <f t="shared" ref="U178" si="566">IF(U179="","",1)</f>
        <v/>
      </c>
      <c r="V178" s="6" t="str">
        <f t="shared" ref="V178" si="567">IF(U179="","",1)</f>
        <v/>
      </c>
      <c r="X178" s="60"/>
      <c r="Y178" s="46"/>
      <c r="Z178" s="76"/>
      <c r="AB178" s="82"/>
      <c r="AC178" s="45"/>
      <c r="AD178" s="149"/>
      <c r="AF178" s="150"/>
      <c r="AG178" s="151"/>
      <c r="AH178" s="151"/>
      <c r="AI178" s="151"/>
      <c r="AJ178" s="152"/>
      <c r="AL178" s="150"/>
      <c r="AM178" s="151"/>
      <c r="AN178" s="151"/>
      <c r="AO178" s="151"/>
      <c r="AP178" s="151"/>
      <c r="AQ178" s="151"/>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2"/>
      <c r="CK178" s="117"/>
      <c r="CL178" s="149"/>
      <c r="CM178" s="46"/>
      <c r="CN178" s="88"/>
    </row>
    <row r="179" spans="2:92" x14ac:dyDescent="0.35">
      <c r="B179" s="71"/>
      <c r="C179" s="327">
        <f t="shared" ref="C179:D179" si="568">IF(AC179="Athlete Name","",AC179)</f>
        <v>40</v>
      </c>
      <c r="D179" s="47" t="str">
        <f t="shared" si="568"/>
        <v/>
      </c>
      <c r="E179" s="60"/>
      <c r="F179" s="1" t="str">
        <f>IF(COUNT(AL179:CJ179)=0,"", COUNT(AL179:CJ179))</f>
        <v/>
      </c>
      <c r="G179" s="46" t="str">
        <f t="shared" ref="G179" si="569">_xlfn.IFS(F179="","",F179=1,1,F179=2,2,F179=3,3,F179=4,4,F179=5,5,F179&gt;5,5)</f>
        <v/>
      </c>
      <c r="I179" s="61"/>
      <c r="J179" s="108" t="s">
        <v>7</v>
      </c>
      <c r="K179" s="45" t="str">
        <f>IFERROR(LARGE((AL179:CJ179),1),"")</f>
        <v/>
      </c>
      <c r="L179" s="1" t="str">
        <f>IFERROR(LARGE((AL179:CJ179),2),"")</f>
        <v/>
      </c>
      <c r="M179" s="1" t="str">
        <f>IFERROR(LARGE((AL179:CJ179),3),"")</f>
        <v/>
      </c>
      <c r="N179" s="1" t="str">
        <f>IFERROR(LARGE((AL179:CJ179),4),"")</f>
        <v/>
      </c>
      <c r="O179" s="46" t="str">
        <f>IFERROR(LARGE((AL179:CJ179),5),"")</f>
        <v/>
      </c>
      <c r="P179" s="1"/>
      <c r="Q179" s="56" t="str">
        <f t="shared" ref="Q179" si="570">IFERROR(AVERAGEIF(K179:O179,"&gt;0"),"")</f>
        <v/>
      </c>
      <c r="R179" s="57" t="str">
        <f t="shared" ref="R179" si="571">IF(SUM(AF180:AJ180,K180:O180)=0,"",SUM(AF180:AJ180,K180:O180))</f>
        <v/>
      </c>
      <c r="T179" s="5" t="str">
        <f t="shared" ref="T179" si="572">IF(U179="","",1)</f>
        <v/>
      </c>
      <c r="U179" s="4" t="str">
        <f t="shared" ref="U179" si="573">IF(SUM(Q179:R179)=0,"",SUM(Q179:R179))</f>
        <v/>
      </c>
      <c r="V179" s="6" t="str">
        <f t="shared" ref="V179" si="574">IF(U179="","",1)</f>
        <v/>
      </c>
      <c r="X179" s="60" t="str">
        <f t="shared" ref="X179" si="575">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117"/>
      <c r="CL179" s="60" t="str">
        <f>IF(AD179="Athlete Name","",AD179)</f>
        <v/>
      </c>
      <c r="CM179" s="46">
        <v>43</v>
      </c>
      <c r="CN179" s="88"/>
    </row>
    <row r="180" spans="2:92" x14ac:dyDescent="0.35">
      <c r="B180" s="71"/>
      <c r="C180" s="327"/>
      <c r="D180" s="47"/>
      <c r="E180" s="60"/>
      <c r="G180" s="46"/>
      <c r="I180" s="61" t="str">
        <f>IF(SUM(AF180:AJ180)=0,"",SUM(AF180:AJ180))</f>
        <v/>
      </c>
      <c r="J180" s="108" t="s">
        <v>12</v>
      </c>
      <c r="K180" s="45" t="str">
        <f>IFERROR(LARGE((AL180:CJ180),1),"")</f>
        <v/>
      </c>
      <c r="L180" s="1" t="str">
        <f>IFERROR(LARGE((AL180:CJ180),2),"")</f>
        <v/>
      </c>
      <c r="M180" s="1" t="str">
        <f>IFERROR(LARGE((AL180:CJ180),3),"")</f>
        <v/>
      </c>
      <c r="N180" s="1" t="str">
        <f>IFERROR(LARGE((AL180:CJ180),4),"")</f>
        <v/>
      </c>
      <c r="O180" s="46" t="str">
        <f>IFERROR(LARGE((AL180:CJ180),5),"")</f>
        <v/>
      </c>
      <c r="P180" s="1"/>
      <c r="Q180" s="56"/>
      <c r="R180" s="57"/>
      <c r="T180" s="5" t="str">
        <f t="shared" ref="T180" si="576">IF(U179="","",1)</f>
        <v/>
      </c>
      <c r="U180" s="126" t="str">
        <f t="shared" ref="U180" si="577">IF(U179="","",1)</f>
        <v/>
      </c>
      <c r="V180" s="6" t="str">
        <f t="shared" ref="V180" si="578">IF(U179="","",1)</f>
        <v/>
      </c>
      <c r="X180" s="60"/>
      <c r="Y180" s="46"/>
      <c r="Z180" s="76"/>
      <c r="AB180" s="82"/>
      <c r="AC180" s="45"/>
      <c r="AD180" s="60"/>
      <c r="AF180" s="45" t="s">
        <v>12</v>
      </c>
      <c r="AG180" s="1" t="s">
        <v>12</v>
      </c>
      <c r="AH180" s="1" t="s">
        <v>12</v>
      </c>
      <c r="AI180" s="1" t="s">
        <v>12</v>
      </c>
      <c r="AJ180" s="46" t="s">
        <v>12</v>
      </c>
      <c r="AK180" s="108"/>
      <c r="AL180" s="45"/>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117"/>
      <c r="CL180" s="60"/>
      <c r="CM180" s="46"/>
      <c r="CN180" s="88"/>
    </row>
    <row r="181" spans="2:92" s="39" customFormat="1" ht="8.5" customHeight="1" thickBot="1" x14ac:dyDescent="0.4">
      <c r="B181" s="102"/>
      <c r="C181" s="328"/>
      <c r="D181" s="107"/>
      <c r="E181" s="103"/>
      <c r="F181" s="115"/>
      <c r="G181" s="116"/>
      <c r="I181" s="95"/>
      <c r="K181" s="96"/>
      <c r="L181" s="93"/>
      <c r="M181" s="93"/>
      <c r="N181" s="93"/>
      <c r="O181" s="94"/>
      <c r="Q181" s="112"/>
      <c r="R181" s="113"/>
      <c r="T181" s="110" t="str">
        <f t="shared" ref="T181" si="579">IF(U179="","",1)</f>
        <v/>
      </c>
      <c r="U181" s="93" t="str">
        <f t="shared" ref="U181" si="580">IF(U179="","",1)</f>
        <v/>
      </c>
      <c r="V181" s="109" t="str">
        <f t="shared" ref="V181" si="581">IF(U179="","",1)</f>
        <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6"/>
      <c r="CK181" s="118"/>
      <c r="CL181" s="158"/>
      <c r="CM181" s="97"/>
      <c r="CN181" s="105"/>
    </row>
    <row r="182" spans="2:92" ht="8.5" customHeight="1" thickTop="1" x14ac:dyDescent="0.35">
      <c r="B182" s="71"/>
      <c r="C182" s="327"/>
      <c r="D182" s="47"/>
      <c r="E182" s="60"/>
      <c r="G182" s="46"/>
      <c r="I182" s="61"/>
      <c r="K182" s="45"/>
      <c r="L182" s="1"/>
      <c r="M182" s="1"/>
      <c r="N182" s="1"/>
      <c r="O182" s="46"/>
      <c r="P182" s="1"/>
      <c r="Q182" s="56"/>
      <c r="R182" s="57"/>
      <c r="T182" s="5" t="str">
        <f t="shared" ref="T182" si="582">IF(U183="","",1)</f>
        <v/>
      </c>
      <c r="U182" s="1" t="str">
        <f t="shared" ref="U182" si="583">IF(U183="","",1)</f>
        <v/>
      </c>
      <c r="V182" s="6" t="str">
        <f t="shared" ref="V182" si="584">IF(U183="","",1)</f>
        <v/>
      </c>
      <c r="X182" s="60"/>
      <c r="Y182" s="46"/>
      <c r="Z182" s="76"/>
      <c r="AB182" s="82"/>
      <c r="AC182" s="45"/>
      <c r="AD182" s="134"/>
      <c r="AF182" s="135"/>
      <c r="AG182" s="136"/>
      <c r="AH182" s="136"/>
      <c r="AI182" s="137"/>
      <c r="AJ182" s="138"/>
      <c r="AL182" s="143"/>
      <c r="AM182" s="137"/>
      <c r="AN182" s="137"/>
      <c r="AO182" s="137"/>
      <c r="AP182" s="137"/>
      <c r="AQ182" s="137"/>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5"/>
      <c r="CK182" s="117"/>
      <c r="CL182" s="134"/>
      <c r="CM182" s="46"/>
      <c r="CN182" s="88"/>
    </row>
    <row r="183" spans="2:92" x14ac:dyDescent="0.35">
      <c r="B183" s="71"/>
      <c r="C183" s="327">
        <f t="shared" ref="C183:D183" si="585">IF(AC183="Athlete Name","",AC183)</f>
        <v>41</v>
      </c>
      <c r="D183" s="47" t="str">
        <f t="shared" si="585"/>
        <v/>
      </c>
      <c r="E183" s="60"/>
      <c r="F183" s="1" t="str">
        <f>IF(COUNT(AL183:CJ183)=0,"", COUNT(AL183:CJ183))</f>
        <v/>
      </c>
      <c r="G183" s="46" t="str">
        <f t="shared" ref="G183" si="586">_xlfn.IFS(F183="","",F183=1,1,F183=2,2,F183=3,3,F183=4,4,F183=5,5,F183&gt;5,5)</f>
        <v/>
      </c>
      <c r="I183" s="61"/>
      <c r="J183" s="108" t="s">
        <v>7</v>
      </c>
      <c r="K183" s="45" t="str">
        <f>IFERROR(LARGE((AL183:CJ183),1),"")</f>
        <v/>
      </c>
      <c r="L183" s="1" t="str">
        <f>IFERROR(LARGE((AL183:CJ183),2),"")</f>
        <v/>
      </c>
      <c r="M183" s="1" t="str">
        <f>IFERROR(LARGE((AL183:CJ183),3),"")</f>
        <v/>
      </c>
      <c r="N183" s="1" t="str">
        <f>IFERROR(LARGE((AL183:CJ183),4),"")</f>
        <v/>
      </c>
      <c r="O183" s="46" t="str">
        <f>IFERROR(LARGE((AL183:CJ183),5),"")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117"/>
      <c r="CL183" s="60" t="str">
        <f>IF(AD183="Athlete Name","",AD183)</f>
        <v/>
      </c>
      <c r="CM183" s="46">
        <v>44</v>
      </c>
      <c r="CN183" s="88"/>
    </row>
    <row r="184" spans="2:92" x14ac:dyDescent="0.35">
      <c r="B184" s="71"/>
      <c r="C184" s="327"/>
      <c r="D184" s="47"/>
      <c r="E184" s="60"/>
      <c r="G184" s="46"/>
      <c r="I184" s="61" t="str">
        <f>IF(SUM(AF184:AJ184)=0,"",SUM(AF184:AJ184))</f>
        <v/>
      </c>
      <c r="J184" s="108" t="s">
        <v>12</v>
      </c>
      <c r="K184" s="45" t="str">
        <f>IFERROR(LARGE((AL184:CJ184),1),"")</f>
        <v/>
      </c>
      <c r="L184" s="1" t="str">
        <f>IFERROR(LARGE((AL184:CJ184),2),"")</f>
        <v/>
      </c>
      <c r="M184" s="1" t="str">
        <f>IFERROR(LARGE((AL184:CJ184),3),"")</f>
        <v/>
      </c>
      <c r="N184" s="1" t="str">
        <f>IFERROR(LARGE((AL184:CJ184),4),"")</f>
        <v/>
      </c>
      <c r="O184" s="46" t="str">
        <f>IFERROR(LARGE((AL184:CJ184),5),"")</f>
        <v/>
      </c>
      <c r="P184" s="1"/>
      <c r="Q184" s="56"/>
      <c r="R184" s="57"/>
      <c r="T184" s="5" t="str">
        <f t="shared" ref="T184" si="593">IF(U183="","",1)</f>
        <v/>
      </c>
      <c r="U184" s="126" t="str">
        <f t="shared" ref="U184" si="594">IF(U183="","",1)</f>
        <v/>
      </c>
      <c r="V184" s="6" t="str">
        <f t="shared" ref="V184" si="595">IF(U183="","",1)</f>
        <v/>
      </c>
      <c r="X184" s="60"/>
      <c r="Y184" s="46"/>
      <c r="Z184" s="76"/>
      <c r="AB184" s="82"/>
      <c r="AC184" s="45"/>
      <c r="AD184" s="60"/>
      <c r="AF184" s="45" t="s">
        <v>12</v>
      </c>
      <c r="AG184" s="1" t="s">
        <v>12</v>
      </c>
      <c r="AH184" s="1" t="s">
        <v>12</v>
      </c>
      <c r="AI184" s="1" t="s">
        <v>12</v>
      </c>
      <c r="AJ184" s="46" t="s">
        <v>12</v>
      </c>
      <c r="AK184" s="108"/>
      <c r="AL184" s="45"/>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117"/>
      <c r="CL184" s="60"/>
      <c r="CM184" s="46"/>
      <c r="CN184" s="88"/>
    </row>
    <row r="185" spans="2:92" s="39" customFormat="1" ht="8.5" customHeight="1" thickBot="1" x14ac:dyDescent="0.4">
      <c r="B185" s="102"/>
      <c r="C185" s="328"/>
      <c r="D185" s="107"/>
      <c r="E185" s="103"/>
      <c r="F185" s="115"/>
      <c r="G185" s="116"/>
      <c r="I185" s="95"/>
      <c r="K185" s="96"/>
      <c r="L185" s="93"/>
      <c r="M185" s="93"/>
      <c r="N185" s="93"/>
      <c r="O185" s="94"/>
      <c r="Q185" s="112"/>
      <c r="R185" s="113"/>
      <c r="T185" s="110" t="str">
        <f t="shared" ref="T185" si="596">IF(U183="","",1)</f>
        <v/>
      </c>
      <c r="U185" s="93" t="str">
        <f t="shared" ref="U185" si="597">IF(U183="","",1)</f>
        <v/>
      </c>
      <c r="V185" s="109" t="str">
        <f t="shared" ref="V185" si="598">IF(U183="","",1)</f>
        <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2"/>
      <c r="CK185" s="118"/>
      <c r="CL185" s="146"/>
      <c r="CM185" s="97"/>
      <c r="CN185" s="105"/>
    </row>
    <row r="186" spans="2:92" ht="8.5" customHeight="1" thickTop="1" x14ac:dyDescent="0.35">
      <c r="B186" s="71"/>
      <c r="C186" s="327"/>
      <c r="D186" s="47"/>
      <c r="E186" s="60"/>
      <c r="G186" s="46"/>
      <c r="I186" s="61"/>
      <c r="K186" s="45"/>
      <c r="L186" s="1"/>
      <c r="M186" s="1"/>
      <c r="N186" s="1"/>
      <c r="O186" s="46"/>
      <c r="P186" s="1"/>
      <c r="Q186" s="56"/>
      <c r="R186" s="57"/>
      <c r="T186" s="5" t="str">
        <f t="shared" ref="T186" si="599">IF(U187="","",1)</f>
        <v/>
      </c>
      <c r="U186" s="1" t="str">
        <f t="shared" ref="U186" si="600">IF(U187="","",1)</f>
        <v/>
      </c>
      <c r="V186" s="6" t="str">
        <f t="shared" ref="V186" si="601">IF(U187="","",1)</f>
        <v/>
      </c>
      <c r="X186" s="60"/>
      <c r="Y186" s="46"/>
      <c r="Z186" s="76"/>
      <c r="AB186" s="82"/>
      <c r="AC186" s="45"/>
      <c r="AD186" s="149"/>
      <c r="AF186" s="150"/>
      <c r="AG186" s="151"/>
      <c r="AH186" s="151"/>
      <c r="AI186" s="151"/>
      <c r="AJ186" s="152"/>
      <c r="AL186" s="150"/>
      <c r="AM186" s="151"/>
      <c r="AN186" s="151"/>
      <c r="AO186" s="151"/>
      <c r="AP186" s="151"/>
      <c r="AQ186" s="151"/>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2"/>
      <c r="CK186" s="117"/>
      <c r="CL186" s="149"/>
      <c r="CM186" s="46"/>
      <c r="CN186" s="88"/>
    </row>
    <row r="187" spans="2:92" x14ac:dyDescent="0.35">
      <c r="B187" s="71"/>
      <c r="C187" s="327">
        <f t="shared" ref="C187:D187" si="602">IF(AC187="Athlete Name","",AC187)</f>
        <v>42</v>
      </c>
      <c r="D187" s="47" t="str">
        <f t="shared" si="602"/>
        <v/>
      </c>
      <c r="E187" s="60"/>
      <c r="F187" s="1" t="str">
        <f>IF(COUNT(AL187:CJ187)=0,"", COUNT(AL187:CJ187))</f>
        <v/>
      </c>
      <c r="G187" s="46" t="str">
        <f t="shared" ref="G187" si="603">_xlfn.IFS(F187="","",F187=1,1,F187=2,2,F187=3,3,F187=4,4,F187=5,5,F187&gt;5,5)</f>
        <v/>
      </c>
      <c r="I187" s="61"/>
      <c r="J187" s="108" t="s">
        <v>7</v>
      </c>
      <c r="K187" s="45" t="str">
        <f>IFERROR(LARGE((AL187:CJ187),1),"")</f>
        <v/>
      </c>
      <c r="L187" s="1" t="str">
        <f>IFERROR(LARGE((AL187:CJ187),2),"")</f>
        <v/>
      </c>
      <c r="M187" s="1" t="str">
        <f>IFERROR(LARGE((AL187:CJ187),3),"")</f>
        <v/>
      </c>
      <c r="N187" s="1" t="str">
        <f>IFERROR(LARGE((AL187:CJ187),4),"")</f>
        <v/>
      </c>
      <c r="O187" s="46" t="str">
        <f>IFERROR(LARGE((AL187:CJ187),5),"")</f>
        <v/>
      </c>
      <c r="P187" s="1"/>
      <c r="Q187" s="56" t="str">
        <f t="shared" ref="Q187" si="604">IFERROR(AVERAGEIF(K187:O187,"&gt;0"),"")</f>
        <v/>
      </c>
      <c r="R187" s="57" t="str">
        <f t="shared" ref="R187" si="605">IF(SUM(AF188:AJ188,K188:O188)=0,"",SUM(AF188:AJ188,K188:O188))</f>
        <v/>
      </c>
      <c r="T187" s="5" t="str">
        <f t="shared" ref="T187" si="606">IF(U187="","",1)</f>
        <v/>
      </c>
      <c r="U187" s="4" t="str">
        <f t="shared" ref="U187" si="607">IF(SUM(Q187:R187)=0,"",SUM(Q187:R187))</f>
        <v/>
      </c>
      <c r="V187" s="6" t="str">
        <f t="shared" ref="V187" si="608">IF(U187="","",1)</f>
        <v/>
      </c>
      <c r="X187" s="60" t="str">
        <f t="shared" ref="X187" si="609">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117"/>
      <c r="CL187" s="60" t="str">
        <f>IF(AD187="Athlete Name","",AD187)</f>
        <v/>
      </c>
      <c r="CM187" s="46">
        <v>45</v>
      </c>
      <c r="CN187" s="88"/>
    </row>
    <row r="188" spans="2:92" x14ac:dyDescent="0.35">
      <c r="B188" s="71"/>
      <c r="C188" s="327"/>
      <c r="D188" s="47"/>
      <c r="E188" s="60"/>
      <c r="G188" s="46"/>
      <c r="I188" s="61" t="str">
        <f>IF(SUM(AF188:AJ188)=0,"",SUM(AF188:AJ188))</f>
        <v/>
      </c>
      <c r="J188" s="108" t="s">
        <v>12</v>
      </c>
      <c r="K188" s="45" t="str">
        <f>IFERROR(LARGE((AL188:CJ188),1),"")</f>
        <v/>
      </c>
      <c r="L188" s="1" t="str">
        <f>IFERROR(LARGE((AL188:CJ188),2),"")</f>
        <v/>
      </c>
      <c r="M188" s="1" t="str">
        <f>IFERROR(LARGE((AL188:CJ188),3),"")</f>
        <v/>
      </c>
      <c r="N188" s="1" t="str">
        <f>IFERROR(LARGE((AL188:CJ188),4),"")</f>
        <v/>
      </c>
      <c r="O188" s="46" t="str">
        <f>IFERROR(LARGE((AL188:CJ188),5),"")</f>
        <v/>
      </c>
      <c r="P188" s="1"/>
      <c r="Q188" s="56"/>
      <c r="R188" s="57"/>
      <c r="T188" s="5" t="str">
        <f t="shared" ref="T188" si="610">IF(U187="","",1)</f>
        <v/>
      </c>
      <c r="U188" s="126" t="str">
        <f t="shared" ref="U188" si="611">IF(U187="","",1)</f>
        <v/>
      </c>
      <c r="V188" s="6" t="str">
        <f t="shared" ref="V188" si="612">IF(U187="","",1)</f>
        <v/>
      </c>
      <c r="X188" s="60"/>
      <c r="Y188" s="46"/>
      <c r="Z188" s="76"/>
      <c r="AB188" s="82"/>
      <c r="AC188" s="45"/>
      <c r="AD188" s="60"/>
      <c r="AF188" s="45" t="s">
        <v>12</v>
      </c>
      <c r="AG188" s="1" t="s">
        <v>12</v>
      </c>
      <c r="AH188" s="1" t="s">
        <v>12</v>
      </c>
      <c r="AI188" s="1" t="s">
        <v>12</v>
      </c>
      <c r="AJ188" s="46" t="s">
        <v>12</v>
      </c>
      <c r="AK188" s="108"/>
      <c r="AL188" s="45"/>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117"/>
      <c r="CL188" s="60"/>
      <c r="CM188" s="46"/>
      <c r="CN188" s="88"/>
    </row>
    <row r="189" spans="2:92" s="39" customFormat="1" ht="8.5" customHeight="1" thickBot="1" x14ac:dyDescent="0.4">
      <c r="B189" s="102"/>
      <c r="C189" s="328"/>
      <c r="D189" s="101"/>
      <c r="E189" s="103"/>
      <c r="F189" s="99"/>
      <c r="G189" s="100"/>
      <c r="I189" s="106"/>
      <c r="K189" s="101"/>
      <c r="L189" s="99"/>
      <c r="M189" s="99"/>
      <c r="N189" s="99"/>
      <c r="O189" s="100"/>
      <c r="Q189" s="114"/>
      <c r="R189" s="100"/>
      <c r="T189" s="120" t="str">
        <f t="shared" ref="T189" si="613">IF(U187="","",1)</f>
        <v/>
      </c>
      <c r="U189" s="39" t="str">
        <f t="shared" ref="U189" si="614">IF(U187="","",1)</f>
        <v/>
      </c>
      <c r="V189" s="121" t="str">
        <f t="shared" ref="V189" si="615">IF(U187="","",1)</f>
        <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6"/>
      <c r="CL189" s="158"/>
      <c r="CM189" s="97"/>
      <c r="CN189" s="105"/>
    </row>
    <row r="190" spans="2:92" ht="15" thickTop="1" x14ac:dyDescent="0.35">
      <c r="B190" s="71"/>
      <c r="C190" s="326" t="s">
        <v>0</v>
      </c>
      <c r="D190" s="3" t="s">
        <v>34</v>
      </c>
      <c r="E190" s="3"/>
      <c r="F190" s="3" t="s">
        <v>2</v>
      </c>
      <c r="G190" s="3" t="s">
        <v>1</v>
      </c>
      <c r="H190" s="3"/>
      <c r="I190" s="3" t="s">
        <v>13</v>
      </c>
      <c r="K190" s="3">
        <v>1</v>
      </c>
      <c r="L190" s="3">
        <v>2</v>
      </c>
      <c r="M190" s="3">
        <v>3</v>
      </c>
      <c r="N190" s="3">
        <v>4</v>
      </c>
      <c r="O190" s="3">
        <v>5</v>
      </c>
      <c r="Q190" s="3" t="s">
        <v>6</v>
      </c>
      <c r="R190" s="3" t="s">
        <v>37</v>
      </c>
      <c r="T190" s="122"/>
      <c r="U190" s="122" t="s">
        <v>4</v>
      </c>
      <c r="V190" s="14"/>
      <c r="X190" s="3" t="s">
        <v>34</v>
      </c>
      <c r="Y190" s="66"/>
      <c r="Z190" s="75"/>
      <c r="AB190" s="82"/>
      <c r="AC190" s="58" t="s">
        <v>0</v>
      </c>
      <c r="AD190" s="3" t="s">
        <v>34</v>
      </c>
      <c r="AF190" s="347" t="s">
        <v>9</v>
      </c>
      <c r="AG190" s="347"/>
      <c r="AH190" s="347"/>
      <c r="AI190" s="347"/>
      <c r="AJ190" s="347"/>
      <c r="AL190" s="3">
        <f t="shared" ref="AL190" si="616">AL13</f>
        <v>0</v>
      </c>
      <c r="AM190" s="3">
        <f t="shared" ref="AM190:AW190" si="617">AM13</f>
        <v>2022</v>
      </c>
      <c r="AN190" s="3">
        <f t="shared" si="617"/>
        <v>2023</v>
      </c>
      <c r="AO190" s="3">
        <f t="shared" si="617"/>
        <v>2023</v>
      </c>
      <c r="AP190" s="3">
        <f t="shared" si="617"/>
        <v>2023</v>
      </c>
      <c r="AQ190" s="3">
        <f t="shared" si="617"/>
        <v>2023</v>
      </c>
      <c r="AR190" s="3">
        <f t="shared" si="617"/>
        <v>2023</v>
      </c>
      <c r="AS190" s="3">
        <f t="shared" si="617"/>
        <v>2023</v>
      </c>
      <c r="AT190" s="3">
        <f t="shared" si="617"/>
        <v>2023</v>
      </c>
      <c r="AU190" s="3">
        <f t="shared" si="617"/>
        <v>2023</v>
      </c>
      <c r="AV190" s="3">
        <f t="shared" si="617"/>
        <v>2023</v>
      </c>
      <c r="AW190" s="3">
        <f t="shared" si="617"/>
        <v>2023</v>
      </c>
      <c r="AX190" s="3">
        <f t="shared" ref="AX190:BB190" si="618">AX13</f>
        <v>2023</v>
      </c>
      <c r="AY190" s="3">
        <f t="shared" si="618"/>
        <v>2023</v>
      </c>
      <c r="AZ190" s="3">
        <f t="shared" si="618"/>
        <v>2023</v>
      </c>
      <c r="BA190" s="3">
        <f t="shared" si="618"/>
        <v>2023</v>
      </c>
      <c r="BB190" s="3">
        <f t="shared" si="618"/>
        <v>2023</v>
      </c>
      <c r="BC190" s="3">
        <f>BC13</f>
        <v>2023</v>
      </c>
      <c r="BD190" s="3">
        <f t="shared" ref="BD190:CD190" si="619">BD13</f>
        <v>2023</v>
      </c>
      <c r="BE190" s="3">
        <f t="shared" si="619"/>
        <v>2023</v>
      </c>
      <c r="BF190" s="3">
        <f t="shared" ref="BF190:BU190" si="620">BF13</f>
        <v>2023</v>
      </c>
      <c r="BG190" s="3">
        <f t="shared" si="620"/>
        <v>2023</v>
      </c>
      <c r="BH190" s="3">
        <f t="shared" si="620"/>
        <v>2023</v>
      </c>
      <c r="BI190" s="3">
        <f t="shared" si="620"/>
        <v>2023</v>
      </c>
      <c r="BJ190" s="3">
        <f t="shared" ref="BJ190" si="621">BJ13</f>
        <v>2023</v>
      </c>
      <c r="BK190" s="3">
        <f t="shared" si="620"/>
        <v>2023</v>
      </c>
      <c r="BL190" s="3">
        <f t="shared" si="620"/>
        <v>2023</v>
      </c>
      <c r="BM190" s="3">
        <f t="shared" si="620"/>
        <v>2023</v>
      </c>
      <c r="BN190" s="3">
        <f t="shared" si="620"/>
        <v>2023</v>
      </c>
      <c r="BO190" s="3">
        <f t="shared" si="620"/>
        <v>2023</v>
      </c>
      <c r="BP190" s="3">
        <f t="shared" si="620"/>
        <v>2023</v>
      </c>
      <c r="BQ190" s="3">
        <f t="shared" si="620"/>
        <v>2023</v>
      </c>
      <c r="BR190" s="3">
        <f t="shared" si="620"/>
        <v>2023</v>
      </c>
      <c r="BS190" s="3">
        <f t="shared" si="620"/>
        <v>2023</v>
      </c>
      <c r="BT190" s="3">
        <f t="shared" si="620"/>
        <v>2023</v>
      </c>
      <c r="BU190" s="3">
        <f t="shared" si="620"/>
        <v>2023</v>
      </c>
      <c r="BV190" s="3">
        <f t="shared" si="619"/>
        <v>2023</v>
      </c>
      <c r="BW190" s="3">
        <f t="shared" si="619"/>
        <v>2023</v>
      </c>
      <c r="BX190" s="3">
        <f t="shared" ref="BX190" si="622">BX13</f>
        <v>2023</v>
      </c>
      <c r="BY190" s="3">
        <f t="shared" ref="BY190:BZ190" si="623">BY13</f>
        <v>2023</v>
      </c>
      <c r="BZ190" s="3">
        <f t="shared" si="623"/>
        <v>2023</v>
      </c>
      <c r="CA190" s="3">
        <f t="shared" si="619"/>
        <v>2023</v>
      </c>
      <c r="CB190" s="3">
        <f t="shared" ref="CB190:CC190" si="624">CB13</f>
        <v>2023</v>
      </c>
      <c r="CC190" s="3">
        <f t="shared" si="624"/>
        <v>2023</v>
      </c>
      <c r="CD190" s="3">
        <f t="shared" si="619"/>
        <v>2023</v>
      </c>
      <c r="CE190" s="3" t="str">
        <f t="shared" ref="CE190:CH190" si="625">CE13</f>
        <v>Year</v>
      </c>
      <c r="CF190" s="3" t="str">
        <f t="shared" si="625"/>
        <v>Year</v>
      </c>
      <c r="CG190" s="3" t="str">
        <f t="shared" si="625"/>
        <v>Year</v>
      </c>
      <c r="CH190" s="3" t="str">
        <f t="shared" si="625"/>
        <v>Year</v>
      </c>
      <c r="CI190" s="3" t="str">
        <f t="shared" ref="CI190:CJ192" si="626">CI13</f>
        <v>Year</v>
      </c>
      <c r="CJ190" s="3" t="str">
        <f t="shared" si="626"/>
        <v>Year</v>
      </c>
      <c r="CK190" s="3"/>
      <c r="CM190" s="46"/>
      <c r="CN190" s="88"/>
    </row>
    <row r="191" spans="2:92" x14ac:dyDescent="0.35">
      <c r="B191" s="71"/>
      <c r="C191" s="326" t="s">
        <v>35</v>
      </c>
      <c r="F191" s="3" t="s">
        <v>1</v>
      </c>
      <c r="G191" s="3" t="s">
        <v>3</v>
      </c>
      <c r="H191" s="3"/>
      <c r="I191" s="3" t="s">
        <v>12</v>
      </c>
      <c r="K191" s="352" t="s">
        <v>36</v>
      </c>
      <c r="L191" s="352"/>
      <c r="M191" s="352"/>
      <c r="N191" s="352"/>
      <c r="O191" s="352"/>
      <c r="P191" s="3"/>
      <c r="Q191" s="3" t="s">
        <v>7</v>
      </c>
      <c r="R191" s="3" t="s">
        <v>8</v>
      </c>
      <c r="S191" s="3"/>
      <c r="T191" s="3"/>
      <c r="U191" s="3" t="s">
        <v>5</v>
      </c>
      <c r="V191" s="3"/>
      <c r="W191" s="3"/>
      <c r="Y191" s="66"/>
      <c r="Z191" s="75"/>
      <c r="AB191" s="82"/>
      <c r="AC191" s="58" t="s">
        <v>35</v>
      </c>
      <c r="AD191" s="3"/>
      <c r="AE191" s="3"/>
      <c r="AF191" s="3" t="s">
        <v>10</v>
      </c>
      <c r="AG191" s="3" t="s">
        <v>13</v>
      </c>
      <c r="AH191" s="3" t="s">
        <v>13</v>
      </c>
      <c r="AI191" s="3" t="s">
        <v>14</v>
      </c>
      <c r="AJ191" s="3" t="s">
        <v>16</v>
      </c>
      <c r="AL191" s="3">
        <f t="shared" ref="AL191" si="627">AL14</f>
        <v>0</v>
      </c>
      <c r="AM191" s="3" t="str">
        <f t="shared" ref="AM191:AW191" si="628">AM14</f>
        <v>December</v>
      </c>
      <c r="AN191" s="3" t="str">
        <f t="shared" si="628"/>
        <v>January</v>
      </c>
      <c r="AO191" s="3" t="str">
        <f t="shared" si="628"/>
        <v>January</v>
      </c>
      <c r="AP191" s="3" t="str">
        <f t="shared" si="628"/>
        <v>January</v>
      </c>
      <c r="AQ191" s="3" t="str">
        <f t="shared" si="628"/>
        <v>January</v>
      </c>
      <c r="AR191" s="3" t="str">
        <f t="shared" si="628"/>
        <v>January</v>
      </c>
      <c r="AS191" s="3" t="str">
        <f t="shared" si="628"/>
        <v>January</v>
      </c>
      <c r="AT191" s="3" t="str">
        <f t="shared" si="628"/>
        <v>January</v>
      </c>
      <c r="AU191" s="3" t="str">
        <f t="shared" si="628"/>
        <v>February</v>
      </c>
      <c r="AV191" s="3" t="str">
        <f t="shared" si="628"/>
        <v>March</v>
      </c>
      <c r="AW191" s="3" t="str">
        <f t="shared" si="628"/>
        <v>March</v>
      </c>
      <c r="AX191" s="3" t="str">
        <f t="shared" ref="AX191:BB191" si="629">AX14</f>
        <v>April</v>
      </c>
      <c r="AY191" s="3" t="str">
        <f t="shared" si="629"/>
        <v>April</v>
      </c>
      <c r="AZ191" s="3" t="str">
        <f t="shared" si="629"/>
        <v>April</v>
      </c>
      <c r="BA191" s="3" t="str">
        <f t="shared" si="629"/>
        <v>April</v>
      </c>
      <c r="BB191" s="3" t="str">
        <f t="shared" si="629"/>
        <v>April</v>
      </c>
      <c r="BC191" s="3" t="str">
        <f>BC14</f>
        <v>May</v>
      </c>
      <c r="BD191" s="3" t="str">
        <f t="shared" ref="BD191:CD191" si="630">BD14</f>
        <v>May</v>
      </c>
      <c r="BE191" s="3" t="str">
        <f t="shared" si="630"/>
        <v>May</v>
      </c>
      <c r="BF191" s="3" t="str">
        <f t="shared" ref="BF191:BU191" si="631">BF14</f>
        <v>May</v>
      </c>
      <c r="BG191" s="3" t="str">
        <f t="shared" si="631"/>
        <v xml:space="preserve">May </v>
      </c>
      <c r="BH191" s="3" t="str">
        <f t="shared" si="631"/>
        <v xml:space="preserve">May </v>
      </c>
      <c r="BI191" s="3" t="str">
        <f t="shared" si="631"/>
        <v xml:space="preserve">May </v>
      </c>
      <c r="BJ191" s="3" t="str">
        <f t="shared" ref="BJ191" si="632">BJ14</f>
        <v>June</v>
      </c>
      <c r="BK191" s="3" t="str">
        <f t="shared" si="631"/>
        <v>June</v>
      </c>
      <c r="BL191" s="3" t="str">
        <f t="shared" si="631"/>
        <v>June</v>
      </c>
      <c r="BM191" s="3" t="str">
        <f t="shared" si="631"/>
        <v>July</v>
      </c>
      <c r="BN191" s="3" t="str">
        <f t="shared" si="631"/>
        <v>July</v>
      </c>
      <c r="BO191" s="3" t="str">
        <f t="shared" si="631"/>
        <v>July</v>
      </c>
      <c r="BP191" s="3" t="str">
        <f t="shared" si="631"/>
        <v>July</v>
      </c>
      <c r="BQ191" s="3" t="str">
        <f t="shared" si="631"/>
        <v>July</v>
      </c>
      <c r="BR191" s="3" t="str">
        <f t="shared" si="631"/>
        <v>August</v>
      </c>
      <c r="BS191" s="3" t="str">
        <f t="shared" si="631"/>
        <v>August</v>
      </c>
      <c r="BT191" s="3" t="str">
        <f t="shared" si="631"/>
        <v>Aug</v>
      </c>
      <c r="BU191" s="3" t="str">
        <f t="shared" si="631"/>
        <v>Aug</v>
      </c>
      <c r="BV191" s="3" t="str">
        <f t="shared" si="630"/>
        <v>Aug</v>
      </c>
      <c r="BW191" s="3" t="str">
        <f t="shared" si="630"/>
        <v>Sept</v>
      </c>
      <c r="BX191" s="3" t="str">
        <f t="shared" ref="BX191" si="633">BX14</f>
        <v>Sept</v>
      </c>
      <c r="BY191" s="3" t="str">
        <f t="shared" ref="BY191:BZ191" si="634">BY14</f>
        <v>Sept</v>
      </c>
      <c r="BZ191" s="3" t="str">
        <f t="shared" si="634"/>
        <v>Sept</v>
      </c>
      <c r="CA191" s="3" t="str">
        <f t="shared" si="630"/>
        <v>Oct</v>
      </c>
      <c r="CB191" s="3" t="str">
        <f t="shared" ref="CB191:CC191" si="635">CB14</f>
        <v>Oct</v>
      </c>
      <c r="CC191" s="3" t="str">
        <f t="shared" si="635"/>
        <v>Nov</v>
      </c>
      <c r="CD191" s="3" t="str">
        <f t="shared" si="630"/>
        <v>Nov</v>
      </c>
      <c r="CE191" s="3" t="str">
        <f t="shared" ref="CE191:CH191" si="636">CE14</f>
        <v>Month</v>
      </c>
      <c r="CF191" s="3" t="str">
        <f t="shared" si="636"/>
        <v>Month</v>
      </c>
      <c r="CG191" s="3" t="str">
        <f t="shared" si="636"/>
        <v>Month</v>
      </c>
      <c r="CH191" s="3" t="str">
        <f t="shared" si="636"/>
        <v>Month</v>
      </c>
      <c r="CI191" s="3" t="str">
        <f t="shared" si="626"/>
        <v>Month</v>
      </c>
      <c r="CJ191" s="3" t="str">
        <f t="shared" si="626"/>
        <v>Month</v>
      </c>
      <c r="CK191" s="3"/>
      <c r="CM191" s="46"/>
      <c r="CN191" s="88"/>
    </row>
    <row r="192" spans="2:92" x14ac:dyDescent="0.35">
      <c r="B192" s="71"/>
      <c r="C192" s="45"/>
      <c r="J192" s="3"/>
      <c r="P192" s="3"/>
      <c r="Q192" s="3" t="s">
        <v>5</v>
      </c>
      <c r="R192" s="3" t="s">
        <v>5</v>
      </c>
      <c r="S192" s="3"/>
      <c r="Y192" s="48"/>
      <c r="Z192" s="72"/>
      <c r="AB192" s="82"/>
      <c r="AC192" s="45"/>
      <c r="AD192" s="3"/>
      <c r="AE192" s="3"/>
      <c r="AF192" s="3" t="s">
        <v>11</v>
      </c>
      <c r="AG192" s="3" t="s">
        <v>51</v>
      </c>
      <c r="AH192" s="3" t="s">
        <v>4</v>
      </c>
      <c r="AI192" s="3" t="s">
        <v>15</v>
      </c>
      <c r="AJ192" s="3" t="s">
        <v>7</v>
      </c>
      <c r="AL192" s="3">
        <f t="shared" ref="AL192" si="637">AL15</f>
        <v>0</v>
      </c>
      <c r="AM192" s="3" t="str">
        <f t="shared" ref="AM192:AW192" si="638">AM15</f>
        <v>OTC PTO</v>
      </c>
      <c r="AN192" s="3" t="str">
        <f t="shared" si="638"/>
        <v>Eley Open 1</v>
      </c>
      <c r="AO192" s="3" t="str">
        <f t="shared" si="638"/>
        <v>Eley Open 2</v>
      </c>
      <c r="AP192" s="3" t="str">
        <f t="shared" si="638"/>
        <v>Eley Open 3</v>
      </c>
      <c r="AQ192" s="3" t="str">
        <f t="shared" si="638"/>
        <v>Eley Open 4</v>
      </c>
      <c r="AR192" s="3" t="str">
        <f t="shared" si="638"/>
        <v>Eley Open 5</v>
      </c>
      <c r="AS192" s="3" t="str">
        <f t="shared" si="638"/>
        <v>Eley Open 6</v>
      </c>
      <c r="AT192" s="3" t="str">
        <f t="shared" si="638"/>
        <v>Eley Open 7</v>
      </c>
      <c r="AU192" s="3" t="str">
        <f t="shared" si="638"/>
        <v>Cairo WC</v>
      </c>
      <c r="AV192" s="3" t="str">
        <f t="shared" si="638"/>
        <v>NTCSC monthly</v>
      </c>
      <c r="AW192" s="3" t="str">
        <f t="shared" si="638"/>
        <v>Bhopal WC</v>
      </c>
      <c r="AX192" s="3" t="str">
        <f t="shared" ref="AX192:BB192" si="639">AX15</f>
        <v>Lima WC</v>
      </c>
      <c r="AY192" s="3" t="str">
        <f t="shared" si="639"/>
        <v>Lima WC</v>
      </c>
      <c r="AZ192" s="3" t="str">
        <f t="shared" si="639"/>
        <v>JO</v>
      </c>
      <c r="BA192" s="3" t="str">
        <f t="shared" si="639"/>
        <v>JO</v>
      </c>
      <c r="BB192" s="3" t="str">
        <f t="shared" si="639"/>
        <v>Lapua IWK Berlin</v>
      </c>
      <c r="BC192" s="3" t="str">
        <f>BC15</f>
        <v>ISCH Hannover</v>
      </c>
      <c r="BD192" s="3" t="str">
        <f t="shared" ref="BD192:CD192" si="640">BD15</f>
        <v>Pilsen Liberation</v>
      </c>
      <c r="BE192" s="3" t="str">
        <f t="shared" si="640"/>
        <v>Baku WC Elim</v>
      </c>
      <c r="BF192" s="3" t="str">
        <f t="shared" ref="BF192:BU192" si="641">BF15</f>
        <v>Baku WC Qual</v>
      </c>
      <c r="BG192" s="3" t="str">
        <f t="shared" si="641"/>
        <v>NTCSC PTO</v>
      </c>
      <c r="BH192" s="3" t="str">
        <f t="shared" si="641"/>
        <v>NTCSC PTO</v>
      </c>
      <c r="BI192" s="3" t="str">
        <f t="shared" si="641"/>
        <v>NTCSC PTO</v>
      </c>
      <c r="BJ192" s="3" t="str">
        <f t="shared" ref="BJ192" si="642">BJ15</f>
        <v>Camp Perry Open</v>
      </c>
      <c r="BK192" s="3" t="str">
        <f t="shared" si="641"/>
        <v>USASNC</v>
      </c>
      <c r="BL192" s="3" t="str">
        <f t="shared" si="641"/>
        <v>USASNC</v>
      </c>
      <c r="BM192" s="3" t="str">
        <f t="shared" si="641"/>
        <v>Pan Am Tryout</v>
      </c>
      <c r="BN192" s="3" t="str">
        <f t="shared" si="641"/>
        <v>Pan Am Tryout</v>
      </c>
      <c r="BO192" s="3" t="str">
        <f t="shared" si="641"/>
        <v>CMP Nat'l</v>
      </c>
      <c r="BP192" s="3" t="str">
        <f t="shared" si="641"/>
        <v>CMP Nat'l</v>
      </c>
      <c r="BQ192" s="3" t="str">
        <f t="shared" si="641"/>
        <v>Jr World Champ</v>
      </c>
      <c r="BR192" s="3" t="str">
        <f t="shared" si="641"/>
        <v>Baku WC Elim</v>
      </c>
      <c r="BS192" s="3" t="str">
        <f t="shared" si="641"/>
        <v>Baku WC Qual</v>
      </c>
      <c r="BT192" s="3" t="str">
        <f t="shared" si="641"/>
        <v>NTCSC PTO</v>
      </c>
      <c r="BU192" s="3" t="str">
        <f t="shared" si="641"/>
        <v>NTCSC PTO</v>
      </c>
      <c r="BV192" s="3" t="str">
        <f t="shared" si="640"/>
        <v>NTCSC PTO</v>
      </c>
      <c r="BW192" s="3" t="str">
        <f t="shared" si="640"/>
        <v>Rio WC Elim</v>
      </c>
      <c r="BX192" s="3" t="str">
        <f t="shared" ref="BX192" si="643">BX15</f>
        <v>Rio WC Qual</v>
      </c>
      <c r="BY192" s="3" t="str">
        <f t="shared" ref="BY192:BZ192" si="644">BY15</f>
        <v>Oly Tryout 1</v>
      </c>
      <c r="BZ192" s="3" t="str">
        <f t="shared" si="644"/>
        <v>Oly Tryout 1</v>
      </c>
      <c r="CA192" s="3" t="str">
        <f t="shared" si="640"/>
        <v>NTCSC Monthly PTO</v>
      </c>
      <c r="CB192" s="3" t="str">
        <f t="shared" ref="CB192:CC192" si="645">CB15</f>
        <v>Pan Am Games</v>
      </c>
      <c r="CC192" s="3" t="str">
        <f t="shared" si="645"/>
        <v>Dixie Double</v>
      </c>
      <c r="CD192" s="3" t="str">
        <f t="shared" si="640"/>
        <v>NTCSC PTO</v>
      </c>
      <c r="CE192" s="3" t="str">
        <f t="shared" ref="CE192:CH192" si="646">CE15</f>
        <v>Event 64</v>
      </c>
      <c r="CF192" s="3" t="str">
        <f t="shared" si="646"/>
        <v>Event 65</v>
      </c>
      <c r="CG192" s="3" t="str">
        <f t="shared" si="646"/>
        <v>Event 66</v>
      </c>
      <c r="CH192" s="3" t="str">
        <f t="shared" si="646"/>
        <v>Event 67</v>
      </c>
      <c r="CI192" s="3" t="str">
        <f t="shared" si="626"/>
        <v>Event 68</v>
      </c>
      <c r="CJ192" s="3" t="str">
        <f t="shared" si="626"/>
        <v>Event 69</v>
      </c>
      <c r="CK192" s="3"/>
      <c r="CM192" s="46"/>
      <c r="CN192" s="88"/>
    </row>
    <row r="193" spans="2:92" x14ac:dyDescent="0.35">
      <c r="B193" s="71"/>
      <c r="C193" s="53"/>
      <c r="D193" s="49"/>
      <c r="E193" s="49"/>
      <c r="F193" s="55"/>
      <c r="G193" s="55"/>
      <c r="H193" s="49"/>
      <c r="I193" s="55"/>
      <c r="J193" s="41"/>
      <c r="K193" s="49"/>
      <c r="L193" s="49"/>
      <c r="M193" s="49"/>
      <c r="N193" s="49"/>
      <c r="O193" s="49"/>
      <c r="P193" s="41"/>
      <c r="Q193" s="55"/>
      <c r="R193" s="55"/>
      <c r="S193" s="41"/>
      <c r="T193" s="49"/>
      <c r="U193" s="49"/>
      <c r="V193" s="49"/>
      <c r="W193" s="49"/>
      <c r="X193" s="49"/>
      <c r="Y193" s="50"/>
      <c r="Z193" s="72"/>
      <c r="AB193" s="82"/>
      <c r="AC193" s="53"/>
      <c r="AD193" s="49"/>
      <c r="AE193" s="41"/>
      <c r="AF193" s="41" t="s">
        <v>12</v>
      </c>
      <c r="AG193" s="41" t="s">
        <v>12</v>
      </c>
      <c r="AH193" s="41" t="s">
        <v>12</v>
      </c>
      <c r="AI193" s="41" t="s">
        <v>12</v>
      </c>
      <c r="AJ193" s="41" t="s">
        <v>12</v>
      </c>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54"/>
      <c r="CN193" s="88"/>
    </row>
    <row r="194" spans="2:92" ht="11.5" customHeight="1" thickBot="1" x14ac:dyDescent="0.4">
      <c r="B194" s="130"/>
      <c r="C194" s="131"/>
      <c r="D194" s="132"/>
      <c r="E194" s="132"/>
      <c r="F194" s="131"/>
      <c r="G194" s="131"/>
      <c r="H194" s="132"/>
      <c r="I194" s="131"/>
      <c r="J194" s="132"/>
      <c r="K194" s="132"/>
      <c r="L194" s="132"/>
      <c r="M194" s="132"/>
      <c r="N194" s="132"/>
      <c r="O194" s="132"/>
      <c r="P194" s="132"/>
      <c r="Q194" s="132"/>
      <c r="R194" s="132"/>
      <c r="S194" s="132"/>
      <c r="T194" s="132"/>
      <c r="U194" s="132"/>
      <c r="V194" s="132"/>
      <c r="W194" s="132"/>
      <c r="X194" s="132"/>
      <c r="Y194" s="132"/>
      <c r="Z194" s="133"/>
      <c r="AB194" s="84"/>
      <c r="AC194" s="85"/>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5"/>
      <c r="CN194" s="87"/>
    </row>
  </sheetData>
  <mergeCells count="12">
    <mergeCell ref="A6:G6"/>
    <mergeCell ref="A7:G7"/>
    <mergeCell ref="A8:G8"/>
    <mergeCell ref="D10:X10"/>
    <mergeCell ref="K191:O191"/>
    <mergeCell ref="AX10:CM10"/>
    <mergeCell ref="K14:O14"/>
    <mergeCell ref="K69:O69"/>
    <mergeCell ref="K128:O128"/>
    <mergeCell ref="AF190:AJ190"/>
    <mergeCell ref="D12:X12"/>
    <mergeCell ref="AF12:AJ12"/>
  </mergeCells>
  <phoneticPr fontId="4" type="noConversion"/>
  <conditionalFormatting sqref="Y17:Z17 I17 K17:P17 W17 S17">
    <cfRule type="cellIs" dxfId="7262" priority="8506" operator="between">
      <formula>1</formula>
      <formula>700</formula>
    </cfRule>
  </conditionalFormatting>
  <conditionalFormatting sqref="BC22 AX26 AX30 AL22:AX22 AL26 AL30 BW22:CJ22">
    <cfRule type="cellIs" dxfId="7261" priority="8505" operator="greaterThan">
      <formula>0.05</formula>
    </cfRule>
  </conditionalFormatting>
  <conditionalFormatting sqref="AM26:AW26 BC26 BW26:CJ26">
    <cfRule type="cellIs" dxfId="7260" priority="8504" operator="greaterThan">
      <formula>0.05</formula>
    </cfRule>
  </conditionalFormatting>
  <conditionalFormatting sqref="AM30:AW30 BC30 BW30:CJ30">
    <cfRule type="cellIs" dxfId="7259" priority="8503" operator="greaterThan">
      <formula>0.05</formula>
    </cfRule>
  </conditionalFormatting>
  <conditionalFormatting sqref="BC34 AX38 AX18 AX125 AX121 AX117 AX113 AX109 AX105 AX101 AX97 AX93 AX89 AX85 AX81 AX77 AX73 AX66 AX62 AX58 AX54 AX50 AX46 AX42 AX188 AX184 AX180 AX176 AX172 AX168 AX164 AX160 AX156 AX152 AX148 AX144 AX140 AX136 AX132 AL34:AX34 AL38 AL42 AL46 AL50 AL54 AL58 AL62 AL66 AL73 AL77 AL81 AL85 AL89 AL93 AL97 AL101 AL105 AL109 AL113 AL117 AL121 AL125 AL132 AL136 AL140 AL144 AL148 AL152 AL156 AL160 AL164 AL168 AL172 AL176 AL180 AL184 AL188 BW34:CJ34">
    <cfRule type="cellIs" dxfId="7258" priority="8502" operator="greaterThan">
      <formula>0.05</formula>
    </cfRule>
  </conditionalFormatting>
  <conditionalFormatting sqref="AM38:AW38 BC38 BW38:CJ38">
    <cfRule type="cellIs" dxfId="7257" priority="8501" operator="greaterThan">
      <formula>0.05</formula>
    </cfRule>
  </conditionalFormatting>
  <conditionalFormatting sqref="AQ18:AW18 BC18 BW18:CJ18">
    <cfRule type="cellIs" dxfId="7256" priority="8500" operator="greaterThan">
      <formula>0.05</formula>
    </cfRule>
  </conditionalFormatting>
  <conditionalFormatting sqref="AM125:AW125 AM121:AW121 AM117:AW117 AM113:AW113 AM109:AW109 AM105:AW105 AM101:AW101 AM97:AW97 AM93:AW93 AM89:AW89 AM85:AW85 AM81:AW81 AM77:AW77 AM73:AW73 AM66:AW66 AM62:AW62 AM58:AW58 AM54:AW54 AM50:AW50 AM46:AW46 AM42:AW42 BC42 BC46 BC50 BC54 BC58 BC62 BC66 BC73 BC77 BC81 BC85 BC89 BC93 BC97 BC101 BC105 BC109 BC113 BC117 BC121 BC125 BW125:CJ125 BW121:CJ121 BW117:CJ117 BW113:CJ113 BW109:CJ109 BW105:CJ105 BW101:CJ101 BW97:CJ97 BW93:CJ93 BW89:CJ89 BW85:CJ85 BW81:CJ81 BW77:CJ77 BW73:CJ73 BW66:CJ66 BW62:CJ62 BW58:CJ58 BW54:CJ54 BW50:CJ50 BW46:CJ46 BW42:CJ42">
    <cfRule type="cellIs" dxfId="7255" priority="8499" operator="greaterThan">
      <formula>0.05</formula>
    </cfRule>
  </conditionalFormatting>
  <conditionalFormatting sqref="O84:P84">
    <cfRule type="cellIs" dxfId="7254" priority="8496" operator="between">
      <formula>1</formula>
      <formula>700</formula>
    </cfRule>
    <cfRule type="cellIs" dxfId="7253" priority="8498" operator="between">
      <formula>1</formula>
      <formula>700</formula>
    </cfRule>
  </conditionalFormatting>
  <conditionalFormatting sqref="K21:P21 K25:P25 K29:P29 K33:P33 K37:P37 K41:P41 K45:P45 K49:P49 K53:P53 K57:P57 K61:P61 K65:P65 K72:P72 K76:P76 K80:P80 K84:N84 K92:P92 K88:P88 K96:P96 K100:P100 K104:P104 K108:P108 K112:P112 K116:P116 K120:P120 K124:P124 Q130:Q189 Q71:Q126 Q16:Q67">
    <cfRule type="cellIs" dxfId="7252" priority="8497" operator="between">
      <formula>1</formula>
      <formula>700</formula>
    </cfRule>
  </conditionalFormatting>
  <conditionalFormatting sqref="AF34:AJ34 AF42:AJ42 AF46:AJ46 AF50:AJ50 AF54:AJ54 AF58:AJ58 AF62:AJ62 AF66:AJ66 AF73:AJ73 AF77:AJ77 AF81:AJ81 AF85:AJ85 AF89:AJ89 AF93:AJ93 AF97:AJ97 AF101:AJ101 AF105:AJ105 AF109:AJ109 AF113:AJ113 AF117:AJ117 AF121:AJ121 AF125:AJ125 AF18:AJ18 AF22:AJ22 AF38:AJ38 AF30:AJ30 AF26:AJ26">
    <cfRule type="cellIs" dxfId="7251" priority="8495" operator="greaterThan">
      <formula>0.05</formula>
    </cfRule>
  </conditionalFormatting>
  <conditionalFormatting sqref="Q4">
    <cfRule type="cellIs" dxfId="7250" priority="8494" operator="greaterThan">
      <formula>100</formula>
    </cfRule>
  </conditionalFormatting>
  <conditionalFormatting sqref="Q3">
    <cfRule type="cellIs" dxfId="7249" priority="8493" operator="between">
      <formula>1</formula>
      <formula>700</formula>
    </cfRule>
  </conditionalFormatting>
  <conditionalFormatting sqref="R130:R188 R71:R125 R16:R67">
    <cfRule type="cellIs" dxfId="7248" priority="8491" operator="between">
      <formula>0.05</formula>
      <formula>100</formula>
    </cfRule>
  </conditionalFormatting>
  <conditionalFormatting sqref="U21 U17 U29 U37 U45 U53 U61 U72 U80 U88 U96 U104 U108 U116 U124 U25 U33 U41 U49 U57 U65 U76 U84 U92 U100 U112 U120">
    <cfRule type="cellIs" dxfId="7247" priority="8490" operator="between">
      <formula>0.05</formula>
      <formula>700</formula>
    </cfRule>
  </conditionalFormatting>
  <conditionalFormatting sqref="U22 U18 U30 U38 U46 U54 U62 U73 U81 U89 U97 U105 U109 U117 U125 U26 U34 U42 U50 U58 U66 U77 U85 U93 U101 U113 U121">
    <cfRule type="cellIs" dxfId="7246" priority="8489" operator="equal">
      <formula>1</formula>
    </cfRule>
  </conditionalFormatting>
  <conditionalFormatting sqref="T21:T22 T23:U23 V21:V23 T20:V20 T17:T18 T19:U19 V17:V19 T16:V16 T29:T30 T37:T38 T45:T46 T53:T54 T61:T62 T72:T73 T80:T81 T88:T89 T96:T97 T104:T105 T108:T109 T116:T117 T124:T125 T31:U31 T39:U39 T47:U47 T55:U55 T63:U63 T74:U74 T82:U82 T90:U90 T98:U98 T106:U106 T110:U110 T118:U118 T126:U126 V29:V31 V37:V39 V45:V47 V53:V55 V61:V63 V72:V74 V80:V82 V88:V90 V96:V98 V104:V106 V108:V110 V116:V118 V124:V126 T28:V28 T36:V36 T44:V44 T52:V52 T60:V60 T79:V79 T87:V87 T95:V95 T103:V103 T107:V107 T115:V115 T123:V123 T25:T26 T33:T34 T41:T42 T49:T50 T57:T58 T65:T66 T76:T77 T84:T85 T92:T93 T100:T101 T112:T113 T120:T121 T27:U27 T35:U35 T43:U43 T51:U51 T59:U59 T67:U67 T78:U78 T86:U86 T94:U94 T102:U102 T114:U114 T122:U122 V25:V27 V33:V35 V41:V43 V49:V51 V57:V59 V65:V67 V76:V78 V84:V86 V92:V94 V100:V102 V112:V114 V120:V122 T24:V24 T32:V32 T40:V40 T48:V48 T56:V56 T64:V64 T75:V75 T83:V83 T91:V91 T99:V99 T111:V111 T119:V119 T71:V71">
    <cfRule type="cellIs" dxfId="7245" priority="8488" operator="equal">
      <formula>1</formula>
    </cfRule>
  </conditionalFormatting>
  <conditionalFormatting sqref="I18">
    <cfRule type="cellIs" dxfId="7244" priority="8487" operator="between">
      <formula>0.05</formula>
      <formula>100</formula>
    </cfRule>
  </conditionalFormatting>
  <conditionalFormatting sqref="I22">
    <cfRule type="cellIs" dxfId="7243" priority="8486" operator="between">
      <formula>0.05</formula>
      <formula>100</formula>
    </cfRule>
  </conditionalFormatting>
  <conditionalFormatting sqref="I26 I30 I34 I42 I50 I54 I58 I62 I66 I73 I77 I81 I85 I89 I93 I97 I101 I105 I109 I113 I117 I121 I125">
    <cfRule type="cellIs" dxfId="7242" priority="8485"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K121:O121 K125:O125">
    <cfRule type="cellIs" dxfId="7241" priority="8484" operator="between">
      <formula>0.05</formula>
      <formula>100</formula>
    </cfRule>
  </conditionalFormatting>
  <conditionalFormatting sqref="AF18 AF22 AF26 AF30 AF34 AF38 AF42 AF46 AF50 AF54 AF58 AF62 AF66 AF73 AF77 AF81 AF85 AF89 AF93 AF97 AF101 AF105 AF109 AF113 AF117 AF121 AF125">
    <cfRule type="containsText" dxfId="7240" priority="8483" operator="containsText" text="ABP">
      <formula>NOT(ISERROR(SEARCH("ABP",AF18)))</formula>
    </cfRule>
  </conditionalFormatting>
  <conditionalFormatting sqref="AG18:AI18 AX38 AX30 AX26 AX125 AX121 AX117 AX113 AX109 AX105 AX101 AX97 AX93 AX89 AX85 AX81 AX77 AX73 AX66 AX62 AX58 AX54 AX50 AX46 AX42 AX34 AX22 AX18 AX188 AX184 AX180 AX176 AX172 AX168 AX164 AX160 AX156 AX152 AX148 AX144 AX140 AX136 AX132">
    <cfRule type="containsText" dxfId="7239" priority="8482" operator="containsText" text="ABP">
      <formula>NOT(ISERROR(SEARCH("ABP",AG18)))</formula>
    </cfRule>
  </conditionalFormatting>
  <conditionalFormatting sqref="AG22:AI22 AG34:AI34 AG42:AI42 AG46:AI46 AG50:AI50 AG54:AI54 AG58:AI58 AG62:AI62 AG66:AI66 AG73:AI73 AG77:AI77 AG81:AI81 AG85:AI85 AG89:AI89 AG93:AI93 AG97:AI97 AG101:AI101 AG105:AI105 AG109:AI109 AG113:AI113 AG117:AI117 AG121:AI121 AG125:AI125 AG38:AI38 AG30:AI30 AG26:AI26">
    <cfRule type="containsText" dxfId="7238" priority="8481" operator="containsText" text="ABP">
      <formula>NOT(ISERROR(SEARCH("ABP",AG22)))</formula>
    </cfRule>
  </conditionalFormatting>
  <conditionalFormatting sqref="AJ18">
    <cfRule type="containsText" dxfId="7237" priority="8480" operator="containsText" text="ABP">
      <formula>NOT(ISERROR(SEARCH("ABP",AJ18)))</formula>
    </cfRule>
  </conditionalFormatting>
  <conditionalFormatting sqref="AJ22 AJ26 AJ30 AJ34 AJ38 AJ42 AJ46 AJ50 AJ54 AJ58 AJ62 AJ66 AJ73 AJ77 AJ81 AJ85 AJ89 AJ93 AJ97 AJ101 AJ105 AJ109 AJ113 AJ117 AJ121 AJ125">
    <cfRule type="containsText" dxfId="7236" priority="8479" operator="containsText" text="ABP">
      <formula>NOT(ISERROR(SEARCH("ABP",AJ22)))</formula>
    </cfRule>
  </conditionalFormatting>
  <conditionalFormatting sqref="BC18 AL18:AX18 BW18:CJ18">
    <cfRule type="cellIs" dxfId="7235" priority="8478" operator="between">
      <formula>0.5</formula>
      <formula>100</formula>
    </cfRule>
  </conditionalFormatting>
  <conditionalFormatting sqref="AL18">
    <cfRule type="containsText" dxfId="7234" priority="8477" operator="containsText" text="ABP">
      <formula>NOT(ISERROR(SEARCH("ABP",AL18)))</formula>
    </cfRule>
  </conditionalFormatting>
  <conditionalFormatting sqref="AL22">
    <cfRule type="containsText" dxfId="7233" priority="8476" operator="containsText" text="ABP">
      <formula>NOT(ISERROR(SEARCH("ABP",AL22)))</formula>
    </cfRule>
  </conditionalFormatting>
  <conditionalFormatting sqref="AL26">
    <cfRule type="containsText" dxfId="7232" priority="8475" operator="containsText" text="ABP">
      <formula>NOT(ISERROR(SEARCH("ABP",AL26)))</formula>
    </cfRule>
  </conditionalFormatting>
  <conditionalFormatting sqref="AL30">
    <cfRule type="containsText" dxfId="7231" priority="8474" operator="containsText" text="ABP">
      <formula>NOT(ISERROR(SEARCH("ABP",AL30)))</formula>
    </cfRule>
  </conditionalFormatting>
  <conditionalFormatting sqref="AL34 AL38 AL42 AL46 AL50 AL54 AL58 AL62 AL66 AL73 AL77 AL81 AL85 AL89 AL93 AL97 AL101 AL105 AL109 AL113 AL117 AL121 AL125">
    <cfRule type="containsText" dxfId="7230" priority="8473" operator="containsText" text="ABP">
      <formula>NOT(ISERROR(SEARCH("ABP",AL34)))</formula>
    </cfRule>
  </conditionalFormatting>
  <conditionalFormatting sqref="AM38:AW38 AM30:AW30 AM26:AW26 AM125:AW125 AM121:AW121 AM117:AW117 AM113:AW113 AM109:AW109 AM105:AW105 AM101:AW101 AM97:AW97 AM93:AW93 AM89:AW89 AM85:AW85 AM81:AW81 AM77:AW77 AM73:AW73 AM66:AW66 AM62:AW62 AM58:AW58 AM54:AW54 AM50:AW50 AM46:AW46 AM42:AW42 AM34:AW34 AM22:AW22 BC22 BC34 BC42 BC46 BC50 BC54 BC58 BC62 BC66 BC73 BC77 BC81 BC85 BC89 BC93 BC97 BC101 BC105 BC109 BC113 BC117 BC121 BC125 BC26 BC30 BC38 BW38:CI38 BW30:CI30 BW26:CI26 BW125:CI125 BW121:CI121 BW117:CI117 BW113:CI113 BW109:CI109 BW105:CI105 BW101:CI101 BW97:CI97 BW93:CI93 BW89:CI89 BW85:CI85 BW81:CI81 BW77:CI77 BW73:CI73 BW66:CI66 BW62:CI62 BW58:CI58 BW54:CI54 BW50:CI50 BW46:CI46 BW42:CI42 BW34:CI34 BW22:CI22">
    <cfRule type="containsText" dxfId="7229" priority="8472" operator="containsText" text="ABP">
      <formula>NOT(ISERROR(SEARCH("ABP",AM22)))</formula>
    </cfRule>
  </conditionalFormatting>
  <conditionalFormatting sqref="AM18:AW18 BC18 BW18:CI18">
    <cfRule type="containsText" dxfId="7228" priority="8471" operator="containsText" text="ABP">
      <formula>NOT(ISERROR(SEARCH("ABP",AM18)))</formula>
    </cfRule>
  </conditionalFormatting>
  <conditionalFormatting sqref="CJ18 CJ22 CJ26 CJ30 CJ34 CJ38 CJ42 CJ46 CJ50 CJ54 CJ58 CJ62 CJ66 CJ73 CJ77 CJ81 CJ85 CJ89 CJ93 CJ97 CJ101 CJ105 CJ109 CJ113 CJ117 CJ121 CJ125">
    <cfRule type="containsText" dxfId="7227" priority="8470" operator="containsText" text="ABP">
      <formula>NOT(ISERROR(SEARCH("ABP",CJ18)))</formula>
    </cfRule>
  </conditionalFormatting>
  <conditionalFormatting sqref="AL17:CJ17">
    <cfRule type="containsText" dxfId="7226" priority="8406" operator="containsText" text="Score">
      <formula>NOT(ISERROR(SEARCH("Score",AL17)))</formula>
    </cfRule>
    <cfRule type="cellIs" dxfId="7225" priority="8407" operator="greaterThan">
      <formula>$O$17</formula>
    </cfRule>
    <cfRule type="cellIs" dxfId="7224" priority="8408" operator="equal">
      <formula>$O$17</formula>
    </cfRule>
    <cfRule type="cellIs" dxfId="7223" priority="8409" operator="lessThan">
      <formula>$O$17</formula>
    </cfRule>
  </conditionalFormatting>
  <conditionalFormatting sqref="AM188:AW188 AM184:AW184 AM180:AW180 AM176:AW176 AM172:AW172 AM168:AW168 AM164:AW164 AM160:AW160 AM156:AW156 AM152:AW152 AM148:AW148 AM144:AW144 AM140:AW140 AM136:AW136 AM132:AW132 BC132 BC136 BC140 BC144 BC148 BC152 BC156 BC160 BC164 BC168 BC172 BC176 BC180 BC184 BC188 BW188:CJ188 BW184:CJ184 BW180:CJ180 BW176:CJ176 BW172:CJ172 BW168:CJ168 BW164:CJ164 BW160:CJ160 BW156:CJ156 BW152:CJ152 BW148:CJ148 BW144:CJ144 BW140:CJ140 BW136:CJ136 BW132:CJ132">
    <cfRule type="cellIs" dxfId="7222" priority="8213" operator="greaterThan">
      <formula>0.05</formula>
    </cfRule>
  </conditionalFormatting>
  <conditionalFormatting sqref="O143:P143">
    <cfRule type="cellIs" dxfId="7221" priority="8210" operator="between">
      <formula>1</formula>
      <formula>700</formula>
    </cfRule>
    <cfRule type="cellIs" dxfId="7220" priority="8212" operator="between">
      <formula>1</formula>
      <formula>700</formula>
    </cfRule>
  </conditionalFormatting>
  <conditionalFormatting sqref="K131:P131 K135:P135 K139:P139 K143:N143 K151:P151 K147:P147 K155:P155 K159:P159 K163:P163 K167:P167 K171:P171 K175:P175 K179:P179 K183:P183 K187:P187">
    <cfRule type="cellIs" dxfId="7219" priority="8211"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7218" priority="8209" operator="greaterThan">
      <formula>0.05</formula>
    </cfRule>
  </conditionalFormatting>
  <conditionalFormatting sqref="U131 U139 U147 U155 U163 U171 U179 U187 U135 U143 U151 U159 U167 U175 U183">
    <cfRule type="cellIs" dxfId="7217" priority="8208" operator="between">
      <formula>0.05</formula>
      <formula>700</formula>
    </cfRule>
  </conditionalFormatting>
  <conditionalFormatting sqref="U132 U140 U148 U156 U164 U172 U180 U188 U136 U144 U152 U160 U168 U176 U184">
    <cfRule type="cellIs" dxfId="7216" priority="8207"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7215" priority="8206" operator="equal">
      <formula>1</formula>
    </cfRule>
  </conditionalFormatting>
  <conditionalFormatting sqref="I132 I136 I140 I144 I148 I152 I156 I160 I164 I168 I172 I176 I180 I184 I188">
    <cfRule type="cellIs" dxfId="7214" priority="8205" operator="between">
      <formula>0.05</formula>
      <formula>100</formula>
    </cfRule>
  </conditionalFormatting>
  <conditionalFormatting sqref="K132:O132 K136:O136 K140:O140 K144:O144 K148:O148 K152:O152 K156:O156 K160:O160 K164:O164 K168:O168 K172:O172 K176:O176 K180:O180 K184:O184 K188:O188">
    <cfRule type="cellIs" dxfId="7213" priority="8204" operator="between">
      <formula>0.05</formula>
      <formula>100</formula>
    </cfRule>
  </conditionalFormatting>
  <conditionalFormatting sqref="AF132 AF136 AF140 AF144 AF148 AF152 AF156 AF160 AF164 AF168 AF172 AF176 AF180 AF184 AF188">
    <cfRule type="containsText" dxfId="7212" priority="8203"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7211" priority="8202" operator="containsText" text="ABP">
      <formula>NOT(ISERROR(SEARCH("ABP",AG132)))</formula>
    </cfRule>
  </conditionalFormatting>
  <conditionalFormatting sqref="AJ132 AJ136 AJ140 AJ144 AJ148 AJ152 AJ156 AJ160 AJ164 AJ168 AJ172 AJ176 AJ180 AJ184 AJ188">
    <cfRule type="containsText" dxfId="7210" priority="8201" operator="containsText" text="ABP">
      <formula>NOT(ISERROR(SEARCH("ABP",AJ132)))</formula>
    </cfRule>
  </conditionalFormatting>
  <conditionalFormatting sqref="AL132 AL136 AL140 AL144 AL148 AL152 AL156 AL160 AL164 AL168 AL172 AL176 AL180 AL184 AL188">
    <cfRule type="containsText" dxfId="7209" priority="8200" operator="containsText" text="ABP">
      <formula>NOT(ISERROR(SEARCH("ABP",AL132)))</formula>
    </cfRule>
  </conditionalFormatting>
  <conditionalFormatting sqref="AM188:AW188 AM184:AW184 AM180:AW180 AM176:AW176 AM172:AW172 AM168:AW168 AM164:AW164 AM160:AW160 AM156:AW156 AM152:AW152 AM148:AW148 AM144:AW144 AM140:AW140 AM136:AW136 AM132:AW132 BC132 BC136 BC140 BC144 BC148 BC152 BC156 BC160 BC164 BC168 BC172 BC176 BC180 BC184 BC188 BW188:CI188 BW184:CI184 BW180:CI180 BW176:CI176 BW172:CI172 BW168:CI168 BW164:CI164 BW160:CI160 BW156:CI156 BW152:CI152 BW148:CI148 BW144:CI144 BW140:CI140 BW136:CI136 BW132:CI132">
    <cfRule type="containsText" dxfId="7208" priority="8199" operator="containsText" text="ABP">
      <formula>NOT(ISERROR(SEARCH("ABP",AM132)))</formula>
    </cfRule>
  </conditionalFormatting>
  <conditionalFormatting sqref="CJ132 CJ136 CJ140 CJ144 CJ148 CJ152 CJ156 CJ160 CJ164 CJ168 CJ172 CJ176 CJ180 CJ184 CJ188">
    <cfRule type="containsText" dxfId="7207" priority="8198" operator="containsText" text="ABP">
      <formula>NOT(ISERROR(SEARCH("ABP",CJ132)))</formula>
    </cfRule>
  </conditionalFormatting>
  <conditionalFormatting sqref="AL21:CJ21">
    <cfRule type="containsText" dxfId="7206" priority="7914" operator="containsText" text="Score">
      <formula>NOT(ISERROR(SEARCH("Score",AL21)))</formula>
    </cfRule>
    <cfRule type="cellIs" dxfId="7205" priority="7915" operator="greaterThan">
      <formula>$O$21</formula>
    </cfRule>
    <cfRule type="cellIs" dxfId="7204" priority="7916" operator="equal">
      <formula>$O$21</formula>
    </cfRule>
    <cfRule type="cellIs" dxfId="7203" priority="7917" operator="lessThan">
      <formula>$O$21</formula>
    </cfRule>
  </conditionalFormatting>
  <conditionalFormatting sqref="AL33:CJ33">
    <cfRule type="containsText" dxfId="7202" priority="7554" operator="containsText" text="Score">
      <formula>NOT(ISERROR(SEARCH("Score",AL33)))</formula>
    </cfRule>
    <cfRule type="cellIs" dxfId="7201" priority="7555" operator="greaterThan">
      <formula>$O$33</formula>
    </cfRule>
    <cfRule type="cellIs" dxfId="7200" priority="7556" operator="equal">
      <formula>$O$33</formula>
    </cfRule>
    <cfRule type="cellIs" dxfId="7199" priority="7557" operator="lessThan">
      <formula>$O$33</formula>
    </cfRule>
  </conditionalFormatting>
  <conditionalFormatting sqref="AL41:CJ41">
    <cfRule type="containsText" dxfId="7198" priority="7314" operator="containsText" text="Score">
      <formula>NOT(ISERROR(SEARCH("Score",AL41)))</formula>
    </cfRule>
    <cfRule type="cellIs" dxfId="7197" priority="7315" operator="greaterThan">
      <formula>$O$41</formula>
    </cfRule>
    <cfRule type="cellIs" dxfId="7196" priority="7316" operator="equal">
      <formula>$O$41</formula>
    </cfRule>
    <cfRule type="cellIs" dxfId="7195" priority="7317" operator="lessThan">
      <formula>$O$41</formula>
    </cfRule>
  </conditionalFormatting>
  <conditionalFormatting sqref="AL45:CJ45">
    <cfRule type="containsText" dxfId="7194" priority="7194" operator="containsText" text="Score">
      <formula>NOT(ISERROR(SEARCH("Score",AL45)))</formula>
    </cfRule>
    <cfRule type="cellIs" dxfId="7193" priority="7195" operator="greaterThan">
      <formula>$O$45</formula>
    </cfRule>
    <cfRule type="cellIs" dxfId="7192" priority="7196" operator="equal">
      <formula>$O$45</formula>
    </cfRule>
    <cfRule type="cellIs" dxfId="7191" priority="7197" operator="lessThan">
      <formula>$O$45</formula>
    </cfRule>
  </conditionalFormatting>
  <conditionalFormatting sqref="AL49:CJ49">
    <cfRule type="containsText" dxfId="7190" priority="7074" operator="containsText" text="Score">
      <formula>NOT(ISERROR(SEARCH("Score",AL49)))</formula>
    </cfRule>
    <cfRule type="cellIs" dxfId="7189" priority="7075" operator="greaterThan">
      <formula>$O$49</formula>
    </cfRule>
    <cfRule type="cellIs" dxfId="7188" priority="7076" operator="equal">
      <formula>$O$49</formula>
    </cfRule>
    <cfRule type="cellIs" dxfId="7187" priority="7077" operator="lessThan">
      <formula>$O$49</formula>
    </cfRule>
  </conditionalFormatting>
  <conditionalFormatting sqref="AL53:CJ53">
    <cfRule type="containsText" dxfId="7186" priority="6954" operator="containsText" text="Score">
      <formula>NOT(ISERROR(SEARCH("Score",AL53)))</formula>
    </cfRule>
    <cfRule type="cellIs" dxfId="7185" priority="6955" operator="greaterThan">
      <formula>$O$53</formula>
    </cfRule>
    <cfRule type="cellIs" dxfId="7184" priority="6956" operator="equal">
      <formula>$O$53</formula>
    </cfRule>
    <cfRule type="cellIs" dxfId="7183" priority="6957" operator="lessThan">
      <formula>$O$53</formula>
    </cfRule>
  </conditionalFormatting>
  <conditionalFormatting sqref="AL57:CJ57">
    <cfRule type="containsText" dxfId="7182" priority="6834" operator="containsText" text="Score">
      <formula>NOT(ISERROR(SEARCH("Score",AL57)))</formula>
    </cfRule>
    <cfRule type="cellIs" dxfId="7181" priority="6835" operator="greaterThan">
      <formula>$O$57</formula>
    </cfRule>
    <cfRule type="cellIs" dxfId="7180" priority="6836" operator="equal">
      <formula>$O$57</formula>
    </cfRule>
    <cfRule type="cellIs" dxfId="7179" priority="6837" operator="lessThan">
      <formula>$O$57</formula>
    </cfRule>
  </conditionalFormatting>
  <conditionalFormatting sqref="AL61:CJ61">
    <cfRule type="containsText" dxfId="7178" priority="6714" operator="containsText" text="Score">
      <formula>NOT(ISERROR(SEARCH("Score",AL61)))</formula>
    </cfRule>
    <cfRule type="cellIs" dxfId="7177" priority="6715" operator="greaterThan">
      <formula>$O$61</formula>
    </cfRule>
    <cfRule type="cellIs" dxfId="7176" priority="6716" operator="equal">
      <formula>$O$61</formula>
    </cfRule>
    <cfRule type="cellIs" dxfId="7175" priority="6717" operator="lessThan">
      <formula>$O$61</formula>
    </cfRule>
  </conditionalFormatting>
  <conditionalFormatting sqref="AL65:CJ65">
    <cfRule type="containsText" dxfId="7174" priority="6354" operator="containsText" text="Score">
      <formula>NOT(ISERROR(SEARCH("Score",AL65)))</formula>
    </cfRule>
    <cfRule type="cellIs" dxfId="7173" priority="6355" operator="greaterThan">
      <formula>$O$65</formula>
    </cfRule>
    <cfRule type="cellIs" dxfId="7172" priority="6356" operator="equal">
      <formula>$O$65</formula>
    </cfRule>
    <cfRule type="cellIs" dxfId="7171" priority="6357" operator="lessThan">
      <formula>$O$65</formula>
    </cfRule>
  </conditionalFormatting>
  <conditionalFormatting sqref="CJ147">
    <cfRule type="containsText" dxfId="7170" priority="6158" operator="containsText" text="Score">
      <formula>NOT(ISERROR(SEARCH("Score",CJ147)))</formula>
    </cfRule>
    <cfRule type="cellIs" dxfId="7169" priority="6159" operator="greaterThan">
      <formula>$O$147</formula>
    </cfRule>
    <cfRule type="cellIs" dxfId="7168" priority="6160" operator="equal">
      <formula>$O$147</formula>
    </cfRule>
    <cfRule type="cellIs" dxfId="7167" priority="6161" operator="lessThan">
      <formula>$O$147</formula>
    </cfRule>
  </conditionalFormatting>
  <conditionalFormatting sqref="AL72:CJ72">
    <cfRule type="containsText" dxfId="7166" priority="6066" operator="containsText" text="Score">
      <formula>NOT(ISERROR(SEARCH("Score",AL72)))</formula>
    </cfRule>
    <cfRule type="cellIs" dxfId="7165" priority="6067" operator="greaterThan">
      <formula>$O$72</formula>
    </cfRule>
    <cfRule type="cellIs" dxfId="7164" priority="6068" operator="equal">
      <formula>$O$72</formula>
    </cfRule>
    <cfRule type="cellIs" dxfId="7163" priority="6069" operator="lessThan">
      <formula>$O$72</formula>
    </cfRule>
  </conditionalFormatting>
  <conditionalFormatting sqref="AL76:CJ76">
    <cfRule type="containsText" dxfId="7162" priority="5946" operator="containsText" text="Score">
      <formula>NOT(ISERROR(SEARCH("Score",AL76)))</formula>
    </cfRule>
    <cfRule type="cellIs" dxfId="7161" priority="5947" operator="greaterThan">
      <formula>$O$76</formula>
    </cfRule>
    <cfRule type="cellIs" dxfId="7160" priority="5948" operator="equal">
      <formula>$O$76</formula>
    </cfRule>
    <cfRule type="cellIs" dxfId="7159" priority="5949" operator="lessThan">
      <formula>$O$76</formula>
    </cfRule>
  </conditionalFormatting>
  <conditionalFormatting sqref="AL80:CJ80">
    <cfRule type="containsText" dxfId="7158" priority="5826" operator="containsText" text="Score">
      <formula>NOT(ISERROR(SEARCH("Score",AL80)))</formula>
    </cfRule>
    <cfRule type="cellIs" dxfId="7157" priority="5827" operator="greaterThan">
      <formula>$O$80</formula>
    </cfRule>
    <cfRule type="cellIs" dxfId="7156" priority="5828" operator="equal">
      <formula>$O$80</formula>
    </cfRule>
    <cfRule type="cellIs" dxfId="7155" priority="5829" operator="lessThan">
      <formula>$O$80</formula>
    </cfRule>
  </conditionalFormatting>
  <conditionalFormatting sqref="AL84:CJ84">
    <cfRule type="containsText" dxfId="7154" priority="5706" operator="containsText" text="Score">
      <formula>NOT(ISERROR(SEARCH("Score",AL84)))</formula>
    </cfRule>
    <cfRule type="cellIs" dxfId="7153" priority="5707" operator="greaterThan">
      <formula>$O$84</formula>
    </cfRule>
    <cfRule type="cellIs" dxfId="7152" priority="5708" operator="equal">
      <formula>$O$84</formula>
    </cfRule>
    <cfRule type="cellIs" dxfId="7151" priority="5709" operator="lessThan">
      <formula>$O$84</formula>
    </cfRule>
  </conditionalFormatting>
  <conditionalFormatting sqref="AL88:CJ88">
    <cfRule type="containsText" dxfId="7150" priority="5586" operator="containsText" text="Score">
      <formula>NOT(ISERROR(SEARCH("Score",AL88)))</formula>
    </cfRule>
    <cfRule type="cellIs" dxfId="7149" priority="5587" operator="greaterThan">
      <formula>$O$88</formula>
    </cfRule>
    <cfRule type="cellIs" dxfId="7148" priority="5588" operator="equal">
      <formula>$O$88</formula>
    </cfRule>
    <cfRule type="cellIs" dxfId="7147" priority="5589" operator="lessThan">
      <formula>$O$88</formula>
    </cfRule>
  </conditionalFormatting>
  <conditionalFormatting sqref="AL92:CJ92">
    <cfRule type="containsText" dxfId="7146" priority="5466" operator="containsText" text="Score">
      <formula>NOT(ISERROR(SEARCH("Score",AL92)))</formula>
    </cfRule>
    <cfRule type="cellIs" dxfId="7145" priority="5467" operator="greaterThan">
      <formula>$O$92</formula>
    </cfRule>
    <cfRule type="cellIs" dxfId="7144" priority="5468" operator="equal">
      <formula>$O$92</formula>
    </cfRule>
    <cfRule type="cellIs" dxfId="7143" priority="5469" operator="lessThan">
      <formula>$O$92</formula>
    </cfRule>
  </conditionalFormatting>
  <conditionalFormatting sqref="AL96:CJ96">
    <cfRule type="containsText" dxfId="7142" priority="5346" operator="containsText" text="Score">
      <formula>NOT(ISERROR(SEARCH("Score",AL96)))</formula>
    </cfRule>
    <cfRule type="cellIs" dxfId="7141" priority="5347" operator="greaterThan">
      <formula>$O$96</formula>
    </cfRule>
    <cfRule type="cellIs" dxfId="7140" priority="5348" operator="equal">
      <formula>$O$96</formula>
    </cfRule>
    <cfRule type="cellIs" dxfId="7139" priority="5349" operator="lessThan">
      <formula>$O$96</formula>
    </cfRule>
  </conditionalFormatting>
  <conditionalFormatting sqref="AL100:CJ100">
    <cfRule type="containsText" dxfId="7138" priority="5226" operator="containsText" text="Score">
      <formula>NOT(ISERROR(SEARCH("Score",AL100)))</formula>
    </cfRule>
    <cfRule type="cellIs" dxfId="7137" priority="5227" operator="greaterThan">
      <formula>$O$100</formula>
    </cfRule>
    <cfRule type="cellIs" dxfId="7136" priority="5228" operator="equal">
      <formula>$O$100</formula>
    </cfRule>
    <cfRule type="cellIs" dxfId="7135" priority="5229" operator="lessThan">
      <formula>$O$100</formula>
    </cfRule>
  </conditionalFormatting>
  <conditionalFormatting sqref="AL104:CJ104">
    <cfRule type="containsText" dxfId="7134" priority="5106" operator="containsText" text="Score">
      <formula>NOT(ISERROR(SEARCH("Score",AL104)))</formula>
    </cfRule>
    <cfRule type="cellIs" dxfId="7133" priority="5107" operator="greaterThan">
      <formula>$O$104</formula>
    </cfRule>
    <cfRule type="cellIs" dxfId="7132" priority="5108" operator="equal">
      <formula>$O$104</formula>
    </cfRule>
    <cfRule type="cellIs" dxfId="7131" priority="5109" operator="lessThan">
      <formula>$O$104</formula>
    </cfRule>
  </conditionalFormatting>
  <conditionalFormatting sqref="AL108:CJ108">
    <cfRule type="containsText" dxfId="7130" priority="4866" operator="containsText" text="Score">
      <formula>NOT(ISERROR(SEARCH("Score",AL108)))</formula>
    </cfRule>
    <cfRule type="cellIs" dxfId="7129" priority="4867" operator="greaterThan">
      <formula>$O$108</formula>
    </cfRule>
    <cfRule type="cellIs" dxfId="7128" priority="4868" operator="equal">
      <formula>$O$108</formula>
    </cfRule>
    <cfRule type="cellIs" dxfId="7127" priority="4869" operator="lessThan">
      <formula>$O$108</formula>
    </cfRule>
  </conditionalFormatting>
  <conditionalFormatting sqref="AL112:CJ112">
    <cfRule type="containsText" dxfId="7126" priority="4746" operator="containsText" text="Score">
      <formula>NOT(ISERROR(SEARCH("Score",AL112)))</formula>
    </cfRule>
    <cfRule type="cellIs" dxfId="7125" priority="4747" operator="greaterThan">
      <formula>$O$112</formula>
    </cfRule>
    <cfRule type="cellIs" dxfId="7124" priority="4748" operator="equal">
      <formula>$O$112</formula>
    </cfRule>
    <cfRule type="cellIs" dxfId="7123" priority="4749" operator="lessThan">
      <formula>$O$112</formula>
    </cfRule>
  </conditionalFormatting>
  <conditionalFormatting sqref="AL116:CJ116">
    <cfRule type="containsText" dxfId="7122" priority="4626" operator="containsText" text="Score">
      <formula>NOT(ISERROR(SEARCH("Score",AL116)))</formula>
    </cfRule>
    <cfRule type="cellIs" dxfId="7121" priority="4627" operator="greaterThan">
      <formula>$O$116</formula>
    </cfRule>
    <cfRule type="cellIs" dxfId="7120" priority="4628" operator="equal">
      <formula>$O$116</formula>
    </cfRule>
    <cfRule type="cellIs" dxfId="7119" priority="4629" operator="lessThan">
      <formula>$O$116</formula>
    </cfRule>
  </conditionalFormatting>
  <conditionalFormatting sqref="AL120:CJ120">
    <cfRule type="containsText" dxfId="7118" priority="4506" operator="containsText" text="Score">
      <formula>NOT(ISERROR(SEARCH("Score",AL120)))</formula>
    </cfRule>
    <cfRule type="cellIs" dxfId="7117" priority="4507" operator="greaterThan">
      <formula>$O$120</formula>
    </cfRule>
    <cfRule type="cellIs" dxfId="7116" priority="4508" operator="equal">
      <formula>$O$120</formula>
    </cfRule>
    <cfRule type="cellIs" dxfId="7115" priority="4509" operator="lessThan">
      <formula>$O$120</formula>
    </cfRule>
  </conditionalFormatting>
  <conditionalFormatting sqref="AL124:CJ124">
    <cfRule type="containsText" dxfId="7114" priority="4386" operator="containsText" text="Score">
      <formula>NOT(ISERROR(SEARCH("Score",AL124)))</formula>
    </cfRule>
    <cfRule type="cellIs" dxfId="7113" priority="4387" operator="greaterThan">
      <formula>$O$124</formula>
    </cfRule>
    <cfRule type="cellIs" dxfId="7112" priority="4388" operator="equal">
      <formula>$O$124</formula>
    </cfRule>
    <cfRule type="cellIs" dxfId="7111" priority="4389" operator="lessThan">
      <formula>$O$124</formula>
    </cfRule>
  </conditionalFormatting>
  <conditionalFormatting sqref="AL135:CJ135">
    <cfRule type="containsText" dxfId="7110" priority="4262" operator="containsText" text="Score">
      <formula>NOT(ISERROR(SEARCH("Score",AL135)))</formula>
    </cfRule>
    <cfRule type="cellIs" dxfId="7109" priority="4263" operator="greaterThan">
      <formula>$O$135</formula>
    </cfRule>
    <cfRule type="cellIs" dxfId="7108" priority="4264" operator="equal">
      <formula>$O$135</formula>
    </cfRule>
    <cfRule type="cellIs" dxfId="7107" priority="4265" operator="lessThan">
      <formula>$O$135</formula>
    </cfRule>
  </conditionalFormatting>
  <conditionalFormatting sqref="AL131:CJ131">
    <cfRule type="containsText" dxfId="7106" priority="4142" operator="containsText" text="Score">
      <formula>NOT(ISERROR(SEARCH("Score",AL131)))</formula>
    </cfRule>
    <cfRule type="cellIs" dxfId="7105" priority="4143" operator="greaterThan">
      <formula>$O$131</formula>
    </cfRule>
    <cfRule type="cellIs" dxfId="7104" priority="4144" operator="equal">
      <formula>$O$131</formula>
    </cfRule>
    <cfRule type="cellIs" dxfId="7103" priority="4145" operator="lessThan">
      <formula>$O$131</formula>
    </cfRule>
  </conditionalFormatting>
  <conditionalFormatting sqref="AL139:CJ139">
    <cfRule type="containsText" dxfId="7102" priority="4022" operator="containsText" text="Score">
      <formula>NOT(ISERROR(SEARCH("Score",AL139)))</formula>
    </cfRule>
    <cfRule type="cellIs" dxfId="7101" priority="4023" operator="greaterThan">
      <formula>$O$139</formula>
    </cfRule>
    <cfRule type="cellIs" dxfId="7100" priority="4024" operator="equal">
      <formula>$O$139</formula>
    </cfRule>
    <cfRule type="cellIs" dxfId="7099" priority="4025" operator="lessThan">
      <formula>$O$139</formula>
    </cfRule>
  </conditionalFormatting>
  <conditionalFormatting sqref="AL143:CJ143">
    <cfRule type="containsText" dxfId="7098" priority="3902" operator="containsText" text="Score">
      <formula>NOT(ISERROR(SEARCH("Score",AL143)))</formula>
    </cfRule>
    <cfRule type="cellIs" dxfId="7097" priority="3903" operator="greaterThan">
      <formula>$O$143</formula>
    </cfRule>
    <cfRule type="cellIs" dxfId="7096" priority="3904" operator="equal">
      <formula>$O$143</formula>
    </cfRule>
    <cfRule type="cellIs" dxfId="7095" priority="3905" operator="lessThan">
      <formula>$O$143</formula>
    </cfRule>
  </conditionalFormatting>
  <conditionalFormatting sqref="BK147 BT147:BV147">
    <cfRule type="containsText" dxfId="7094" priority="3798" operator="containsText" text="Score">
      <formula>NOT(ISERROR(SEARCH("Score",BK147)))</formula>
    </cfRule>
    <cfRule type="cellIs" dxfId="7093" priority="3799" operator="greaterThan">
      <formula>$O$147</formula>
    </cfRule>
    <cfRule type="cellIs" dxfId="7092" priority="3800" operator="equal">
      <formula>$O$147</formula>
    </cfRule>
    <cfRule type="cellIs" dxfId="7091" priority="3801" operator="lessThan">
      <formula>$O$147</formula>
    </cfRule>
  </conditionalFormatting>
  <conditionalFormatting sqref="AL147">
    <cfRule type="containsText" dxfId="7090" priority="3782" operator="containsText" text="Score">
      <formula>NOT(ISERROR(SEARCH("Score",AL147)))</formula>
    </cfRule>
    <cfRule type="cellIs" dxfId="7089" priority="3783" operator="greaterThan">
      <formula>$O$147</formula>
    </cfRule>
    <cfRule type="cellIs" dxfId="7088" priority="3784" operator="equal">
      <formula>$O$147</formula>
    </cfRule>
    <cfRule type="cellIs" dxfId="7087" priority="3785" operator="lessThan">
      <formula>$O$147</formula>
    </cfRule>
  </conditionalFormatting>
  <conditionalFormatting sqref="AM147">
    <cfRule type="containsText" dxfId="7086" priority="3766" operator="containsText" text="Score">
      <formula>NOT(ISERROR(SEARCH("Score",AM147)))</formula>
    </cfRule>
    <cfRule type="cellIs" dxfId="7085" priority="3767" operator="greaterThan">
      <formula>$O$147</formula>
    </cfRule>
    <cfRule type="cellIs" dxfId="7084" priority="3768" operator="equal">
      <formula>$O$147</formula>
    </cfRule>
    <cfRule type="cellIs" dxfId="7083" priority="3769" operator="lessThan">
      <formula>$O$147</formula>
    </cfRule>
  </conditionalFormatting>
  <conditionalFormatting sqref="AN147">
    <cfRule type="containsText" dxfId="7082" priority="3762" operator="containsText" text="Score">
      <formula>NOT(ISERROR(SEARCH("Score",AN147)))</formula>
    </cfRule>
    <cfRule type="cellIs" dxfId="7081" priority="3763" operator="greaterThan">
      <formula>$O$147</formula>
    </cfRule>
    <cfRule type="cellIs" dxfId="7080" priority="3764" operator="equal">
      <formula>$O$147</formula>
    </cfRule>
    <cfRule type="cellIs" dxfId="7079" priority="3765" operator="lessThan">
      <formula>$O$147</formula>
    </cfRule>
  </conditionalFormatting>
  <conditionalFormatting sqref="AO147">
    <cfRule type="containsText" dxfId="7078" priority="3758" operator="containsText" text="Score">
      <formula>NOT(ISERROR(SEARCH("Score",AO147)))</formula>
    </cfRule>
    <cfRule type="cellIs" dxfId="7077" priority="3759" operator="greaterThan">
      <formula>$O$147</formula>
    </cfRule>
    <cfRule type="cellIs" dxfId="7076" priority="3760" operator="equal">
      <formula>$O$147</formula>
    </cfRule>
    <cfRule type="cellIs" dxfId="7075" priority="3761" operator="lessThan">
      <formula>$O$147</formula>
    </cfRule>
  </conditionalFormatting>
  <conditionalFormatting sqref="AP147">
    <cfRule type="containsText" dxfId="7074" priority="3754" operator="containsText" text="Score">
      <formula>NOT(ISERROR(SEARCH("Score",AP147)))</formula>
    </cfRule>
    <cfRule type="cellIs" dxfId="7073" priority="3755" operator="greaterThan">
      <formula>$O$147</formula>
    </cfRule>
    <cfRule type="cellIs" dxfId="7072" priority="3756" operator="equal">
      <formula>$O$147</formula>
    </cfRule>
    <cfRule type="cellIs" dxfId="7071" priority="3757" operator="lessThan">
      <formula>$O$147</formula>
    </cfRule>
  </conditionalFormatting>
  <conditionalFormatting sqref="AQ147">
    <cfRule type="containsText" dxfId="7070" priority="3750" operator="containsText" text="Score">
      <formula>NOT(ISERROR(SEARCH("Score",AQ147)))</formula>
    </cfRule>
    <cfRule type="cellIs" dxfId="7069" priority="3751" operator="greaterThan">
      <formula>$O$147</formula>
    </cfRule>
    <cfRule type="cellIs" dxfId="7068" priority="3752" operator="equal">
      <formula>$O$147</formula>
    </cfRule>
    <cfRule type="cellIs" dxfId="7067" priority="3753" operator="lessThan">
      <formula>$O$147</formula>
    </cfRule>
  </conditionalFormatting>
  <conditionalFormatting sqref="AR147">
    <cfRule type="containsText" dxfId="7066" priority="3746" operator="containsText" text="Score">
      <formula>NOT(ISERROR(SEARCH("Score",AR147)))</formula>
    </cfRule>
    <cfRule type="cellIs" dxfId="7065" priority="3747" operator="greaterThan">
      <formula>$O$147</formula>
    </cfRule>
    <cfRule type="cellIs" dxfId="7064" priority="3748" operator="equal">
      <formula>$O$147</formula>
    </cfRule>
    <cfRule type="cellIs" dxfId="7063" priority="3749" operator="lessThan">
      <formula>$O$147</formula>
    </cfRule>
  </conditionalFormatting>
  <conditionalFormatting sqref="AS147">
    <cfRule type="containsText" dxfId="7062" priority="3742" operator="containsText" text="Score">
      <formula>NOT(ISERROR(SEARCH("Score",AS147)))</formula>
    </cfRule>
    <cfRule type="cellIs" dxfId="7061" priority="3743" operator="greaterThan">
      <formula>$O$147</formula>
    </cfRule>
    <cfRule type="cellIs" dxfId="7060" priority="3744" operator="equal">
      <formula>$O$147</formula>
    </cfRule>
    <cfRule type="cellIs" dxfId="7059" priority="3745" operator="lessThan">
      <formula>$O$147</formula>
    </cfRule>
  </conditionalFormatting>
  <conditionalFormatting sqref="AT147">
    <cfRule type="containsText" dxfId="7058" priority="3738" operator="containsText" text="Score">
      <formula>NOT(ISERROR(SEARCH("Score",AT147)))</formula>
    </cfRule>
    <cfRule type="cellIs" dxfId="7057" priority="3739" operator="greaterThan">
      <formula>$O$147</formula>
    </cfRule>
    <cfRule type="cellIs" dxfId="7056" priority="3740" operator="equal">
      <formula>$O$147</formula>
    </cfRule>
    <cfRule type="cellIs" dxfId="7055" priority="3741" operator="lessThan">
      <formula>$O$147</formula>
    </cfRule>
  </conditionalFormatting>
  <conditionalFormatting sqref="AU147">
    <cfRule type="containsText" dxfId="7054" priority="3734" operator="containsText" text="Score">
      <formula>NOT(ISERROR(SEARCH("Score",AU147)))</formula>
    </cfRule>
    <cfRule type="cellIs" dxfId="7053" priority="3735" operator="greaterThan">
      <formula>$O$147</formula>
    </cfRule>
    <cfRule type="cellIs" dxfId="7052" priority="3736" operator="equal">
      <formula>$O$147</formula>
    </cfRule>
    <cfRule type="cellIs" dxfId="7051" priority="3737" operator="lessThan">
      <formula>$O$147</formula>
    </cfRule>
  </conditionalFormatting>
  <conditionalFormatting sqref="AV147">
    <cfRule type="containsText" dxfId="7050" priority="3730" operator="containsText" text="Score">
      <formula>NOT(ISERROR(SEARCH("Score",AV147)))</formula>
    </cfRule>
    <cfRule type="cellIs" dxfId="7049" priority="3731" operator="greaterThan">
      <formula>$O$147</formula>
    </cfRule>
    <cfRule type="cellIs" dxfId="7048" priority="3732" operator="equal">
      <formula>$O$147</formula>
    </cfRule>
    <cfRule type="cellIs" dxfId="7047" priority="3733" operator="lessThan">
      <formula>$O$147</formula>
    </cfRule>
  </conditionalFormatting>
  <conditionalFormatting sqref="AW147">
    <cfRule type="containsText" dxfId="7046" priority="3726" operator="containsText" text="Score">
      <formula>NOT(ISERROR(SEARCH("Score",AW147)))</formula>
    </cfRule>
    <cfRule type="cellIs" dxfId="7045" priority="3727" operator="greaterThan">
      <formula>$O$147</formula>
    </cfRule>
    <cfRule type="cellIs" dxfId="7044" priority="3728" operator="equal">
      <formula>$O$147</formula>
    </cfRule>
    <cfRule type="cellIs" dxfId="7043" priority="3729" operator="lessThan">
      <formula>$O$147</formula>
    </cfRule>
  </conditionalFormatting>
  <conditionalFormatting sqref="BC147">
    <cfRule type="containsText" dxfId="7042" priority="3718" operator="containsText" text="Score">
      <formula>NOT(ISERROR(SEARCH("Score",BC147)))</formula>
    </cfRule>
    <cfRule type="cellIs" dxfId="7041" priority="3719" operator="greaterThan">
      <formula>$O$147</formula>
    </cfRule>
    <cfRule type="cellIs" dxfId="7040" priority="3720" operator="equal">
      <formula>$O$147</formula>
    </cfRule>
    <cfRule type="cellIs" dxfId="7039" priority="3721" operator="lessThan">
      <formula>$O$147</formula>
    </cfRule>
  </conditionalFormatting>
  <conditionalFormatting sqref="BW147:CI147">
    <cfRule type="containsText" dxfId="7038" priority="3714" operator="containsText" text="Score">
      <formula>NOT(ISERROR(SEARCH("Score",BW147)))</formula>
    </cfRule>
    <cfRule type="cellIs" dxfId="7037" priority="3715" operator="greaterThan">
      <formula>$O$147</formula>
    </cfRule>
    <cfRule type="cellIs" dxfId="7036" priority="3716" operator="equal">
      <formula>$O$147</formula>
    </cfRule>
    <cfRule type="cellIs" dxfId="7035" priority="3717" operator="lessThan">
      <formula>$O$147</formula>
    </cfRule>
  </conditionalFormatting>
  <conditionalFormatting sqref="AL151:CJ151">
    <cfRule type="containsText" dxfId="7034" priority="3662" operator="containsText" text="Score">
      <formula>NOT(ISERROR(SEARCH("Score",AL151)))</formula>
    </cfRule>
    <cfRule type="cellIs" dxfId="7033" priority="3663" operator="greaterThan">
      <formula>$O$151</formula>
    </cfRule>
    <cfRule type="cellIs" dxfId="7032" priority="3664" operator="equal">
      <formula>$O$151</formula>
    </cfRule>
    <cfRule type="cellIs" dxfId="7031" priority="3665" operator="lessThan">
      <formula>$O$151</formula>
    </cfRule>
  </conditionalFormatting>
  <conditionalFormatting sqref="AL155:CJ155">
    <cfRule type="containsText" dxfId="7030" priority="3542" operator="containsText" text="Score">
      <formula>NOT(ISERROR(SEARCH("Score",AL155)))</formula>
    </cfRule>
    <cfRule type="cellIs" dxfId="7029" priority="3543" operator="greaterThan">
      <formula>$O$155</formula>
    </cfRule>
    <cfRule type="cellIs" dxfId="7028" priority="3544" operator="equal">
      <formula>$O$155</formula>
    </cfRule>
    <cfRule type="cellIs" dxfId="7027" priority="3545" operator="lessThan">
      <formula>$O$155</formula>
    </cfRule>
  </conditionalFormatting>
  <conditionalFormatting sqref="AL159:CJ159">
    <cfRule type="containsText" dxfId="7026" priority="3422" operator="containsText" text="Score">
      <formula>NOT(ISERROR(SEARCH("Score",AL159)))</formula>
    </cfRule>
    <cfRule type="cellIs" dxfId="7025" priority="3423" operator="greaterThan">
      <formula>$O$159</formula>
    </cfRule>
    <cfRule type="cellIs" dxfId="7024" priority="3424" operator="equal">
      <formula>$O$159</formula>
    </cfRule>
    <cfRule type="cellIs" dxfId="7023" priority="3425" operator="lessThan">
      <formula>$O$159</formula>
    </cfRule>
  </conditionalFormatting>
  <conditionalFormatting sqref="AL163:CJ163">
    <cfRule type="containsText" dxfId="7022" priority="3302" operator="containsText" text="Score">
      <formula>NOT(ISERROR(SEARCH("Score",AL163)))</formula>
    </cfRule>
    <cfRule type="cellIs" dxfId="7021" priority="3303" operator="greaterThan">
      <formula>$O$163</formula>
    </cfRule>
    <cfRule type="cellIs" dxfId="7020" priority="3304" operator="equal">
      <formula>$O$163</formula>
    </cfRule>
    <cfRule type="cellIs" dxfId="7019" priority="3305" operator="lessThan">
      <formula>$O$163</formula>
    </cfRule>
  </conditionalFormatting>
  <conditionalFormatting sqref="AL167:CJ167">
    <cfRule type="containsText" dxfId="7018" priority="3182" operator="containsText" text="Score">
      <formula>NOT(ISERROR(SEARCH("Score",AL167)))</formula>
    </cfRule>
    <cfRule type="cellIs" dxfId="7017" priority="3183" operator="greaterThan">
      <formula>$O$167</formula>
    </cfRule>
    <cfRule type="cellIs" dxfId="7016" priority="3184" operator="equal">
      <formula>$O$167</formula>
    </cfRule>
    <cfRule type="cellIs" dxfId="7015" priority="3185" operator="lessThan">
      <formula>$O$167</formula>
    </cfRule>
  </conditionalFormatting>
  <conditionalFormatting sqref="AL171:CJ171">
    <cfRule type="containsText" dxfId="7014" priority="3062" operator="containsText" text="Score">
      <formula>NOT(ISERROR(SEARCH("Score",AL171)))</formula>
    </cfRule>
    <cfRule type="cellIs" dxfId="7013" priority="3063" operator="greaterThan">
      <formula>$O$171</formula>
    </cfRule>
    <cfRule type="cellIs" dxfId="7012" priority="3064" operator="equal">
      <formula>$O$171</formula>
    </cfRule>
    <cfRule type="cellIs" dxfId="7011" priority="3065" operator="lessThan">
      <formula>$O$171</formula>
    </cfRule>
  </conditionalFormatting>
  <conditionalFormatting sqref="AL175:CJ175">
    <cfRule type="containsText" dxfId="7010" priority="2942" operator="containsText" text="Score">
      <formula>NOT(ISERROR(SEARCH("Score",AL175)))</formula>
    </cfRule>
    <cfRule type="cellIs" dxfId="7009" priority="2943" operator="greaterThan">
      <formula>$O$175</formula>
    </cfRule>
    <cfRule type="cellIs" dxfId="7008" priority="2944" operator="equal">
      <formula>$O$175</formula>
    </cfRule>
    <cfRule type="cellIs" dxfId="7007" priority="2945" operator="lessThan">
      <formula>$O$175</formula>
    </cfRule>
  </conditionalFormatting>
  <conditionalFormatting sqref="AL179:CJ179">
    <cfRule type="containsText" dxfId="7006" priority="2822" operator="containsText" text="Score">
      <formula>NOT(ISERROR(SEARCH("Score",AL179)))</formula>
    </cfRule>
    <cfRule type="cellIs" dxfId="7005" priority="2823" operator="greaterThan">
      <formula>$O$179</formula>
    </cfRule>
    <cfRule type="cellIs" dxfId="7004" priority="2824" operator="equal">
      <formula>$O$179</formula>
    </cfRule>
    <cfRule type="cellIs" dxfId="7003" priority="2825" operator="lessThan">
      <formula>$O$179</formula>
    </cfRule>
  </conditionalFormatting>
  <conditionalFormatting sqref="AL183:CJ183">
    <cfRule type="containsText" dxfId="7002" priority="2702" operator="containsText" text="Score">
      <formula>NOT(ISERROR(SEARCH("Score",AL183)))</formula>
    </cfRule>
    <cfRule type="cellIs" dxfId="7001" priority="2703" operator="greaterThan">
      <formula>$O$183</formula>
    </cfRule>
    <cfRule type="cellIs" dxfId="7000" priority="2704" operator="equal">
      <formula>$O$183</formula>
    </cfRule>
    <cfRule type="cellIs" dxfId="6999" priority="2705" operator="lessThan">
      <formula>$O$183</formula>
    </cfRule>
  </conditionalFormatting>
  <conditionalFormatting sqref="AL187:CJ187">
    <cfRule type="containsText" dxfId="6998" priority="2582" operator="containsText" text="Score">
      <formula>NOT(ISERROR(SEARCH("Score",AL187)))</formula>
    </cfRule>
    <cfRule type="cellIs" dxfId="6997" priority="2583" operator="greaterThan">
      <formula>$O$187</formula>
    </cfRule>
    <cfRule type="cellIs" dxfId="6996" priority="2584" operator="equal">
      <formula>$O$187</formula>
    </cfRule>
    <cfRule type="cellIs" dxfId="6995" priority="2585" operator="lessThan">
      <formula>$O$187</formula>
    </cfRule>
  </conditionalFormatting>
  <conditionalFormatting sqref="AH22">
    <cfRule type="containsText" dxfId="6994" priority="2513" operator="containsText" text="ABP">
      <formula>NOT(ISERROR(SEARCH("ABP",AH22)))</formula>
    </cfRule>
  </conditionalFormatting>
  <conditionalFormatting sqref="AH26">
    <cfRule type="containsText" dxfId="6993" priority="2512" operator="containsText" text="ABP">
      <formula>NOT(ISERROR(SEARCH("ABP",AH26)))</formula>
    </cfRule>
  </conditionalFormatting>
  <conditionalFormatting sqref="AH30">
    <cfRule type="containsText" dxfId="6992" priority="2511" operator="containsText" text="ABP">
      <formula>NOT(ISERROR(SEARCH("ABP",AH30)))</formula>
    </cfRule>
  </conditionalFormatting>
  <conditionalFormatting sqref="AH38">
    <cfRule type="containsText" dxfId="6991" priority="2510" operator="containsText" text="ABP">
      <formula>NOT(ISERROR(SEARCH("ABP",AH38)))</formula>
    </cfRule>
  </conditionalFormatting>
  <conditionalFormatting sqref="AX147">
    <cfRule type="containsText" dxfId="6990" priority="1969" operator="containsText" text="Score">
      <formula>NOT(ISERROR(SEARCH("Score",AX147)))</formula>
    </cfRule>
    <cfRule type="cellIs" dxfId="6989" priority="1970" operator="greaterThan">
      <formula>$O$147</formula>
    </cfRule>
    <cfRule type="cellIs" dxfId="6988" priority="1971" operator="equal">
      <formula>$O$147</formula>
    </cfRule>
    <cfRule type="cellIs" dxfId="6987" priority="1972" operator="lessThan">
      <formula>$O$147</formula>
    </cfRule>
  </conditionalFormatting>
  <conditionalFormatting sqref="AY22:BB22">
    <cfRule type="cellIs" dxfId="6986" priority="1888" operator="greaterThan">
      <formula>0.05</formula>
    </cfRule>
  </conditionalFormatting>
  <conditionalFormatting sqref="AY26:BB26">
    <cfRule type="cellIs" dxfId="6985" priority="1887" operator="greaterThan">
      <formula>0.05</formula>
    </cfRule>
  </conditionalFormatting>
  <conditionalFormatting sqref="AY30:BB30">
    <cfRule type="cellIs" dxfId="6984" priority="1886" operator="greaterThan">
      <formula>0.05</formula>
    </cfRule>
  </conditionalFormatting>
  <conditionalFormatting sqref="AY34:BB34">
    <cfRule type="cellIs" dxfId="6983" priority="1885" operator="greaterThan">
      <formula>0.05</formula>
    </cfRule>
  </conditionalFormatting>
  <conditionalFormatting sqref="AY38:BB38">
    <cfRule type="cellIs" dxfId="6982" priority="1884" operator="greaterThan">
      <formula>0.05</formula>
    </cfRule>
  </conditionalFormatting>
  <conditionalFormatting sqref="AY18:BB18">
    <cfRule type="cellIs" dxfId="6981" priority="1883" operator="greaterThan">
      <formula>0.05</formula>
    </cfRule>
  </conditionalFormatting>
  <conditionalFormatting sqref="AY42:BB42 AY46:BB46 AY50:BB50 AY54:BB54 AY58:BB58 AY62:BB62 AY66:BB66 AY73:BB73 AY77:BB77 AY81:BB81 AY85:BB85 AY89:BB89 AY93:BB93 AY97:BB97 AY101:BB101 AY105:BB105 AY109:BB109 AY113:BB113 AY117:BB117 AY121:BB121 AY125:BB125">
    <cfRule type="cellIs" dxfId="6980" priority="1882" operator="greaterThan">
      <formula>0.05</formula>
    </cfRule>
  </conditionalFormatting>
  <conditionalFormatting sqref="AY18:BB18">
    <cfRule type="cellIs" dxfId="6979" priority="1881" operator="between">
      <formula>0.5</formula>
      <formula>100</formula>
    </cfRule>
  </conditionalFormatting>
  <conditionalFormatting sqref="AY22:BB22 AY34:BB34 AY42:BB42 AY46:BB46 AY50:BB50 AY54:BB54 AY58:BB58 AY62:BB62 AY66:BB66 AY73:BB73 AY77:BB77 AY81:BB81 AY85:BB85 AY89:BB89 AY93:BB93 AY97:BB97 AY101:BB101 AY105:BB105 AY109:BB109 AY113:BB113 AY117:BB117 AY121:BB121 AY125:BB125 AY26:BB26 AY30:BB30 AY38:BB38">
    <cfRule type="containsText" dxfId="6978" priority="1880" operator="containsText" text="ABP">
      <formula>NOT(ISERROR(SEARCH("ABP",AY22)))</formula>
    </cfRule>
  </conditionalFormatting>
  <conditionalFormatting sqref="AY18:BB18">
    <cfRule type="containsText" dxfId="6977" priority="1879" operator="containsText" text="ABP">
      <formula>NOT(ISERROR(SEARCH("ABP",AY18)))</formula>
    </cfRule>
  </conditionalFormatting>
  <conditionalFormatting sqref="AY132:BB132 AY136:BB136 AY140:BB140 AY144:BB144 AY148:BB148 AY152:BB152 AY156:BB156 AY160:BB160 AY164:BB164 AY168:BB168 AY172:BB172 AY176:BB176 AY180:BB180 AY184:BB184 AY188:BB188">
    <cfRule type="cellIs" dxfId="6976" priority="1874" operator="greaterThan">
      <formula>0.05</formula>
    </cfRule>
  </conditionalFormatting>
  <conditionalFormatting sqref="AY132:BB132 AY136:BB136 AY140:BB140 AY144:BB144 AY148:BB148 AY152:BB152 AY156:BB156 AY160:BB160 AY164:BB164 AY168:BB168 AY172:BB172 AY176:BB176 AY180:BB180 AY184:BB184 AY188:BB188">
    <cfRule type="containsText" dxfId="6975" priority="1873" operator="containsText" text="ABP">
      <formula>NOT(ISERROR(SEARCH("ABP",AY132)))</formula>
    </cfRule>
  </conditionalFormatting>
  <conditionalFormatting sqref="AY147:BB147">
    <cfRule type="containsText" dxfId="6974" priority="1737" operator="containsText" text="Score">
      <formula>NOT(ISERROR(SEARCH("Score",AY147)))</formula>
    </cfRule>
    <cfRule type="cellIs" dxfId="6973" priority="1738" operator="greaterThan">
      <formula>$O$147</formula>
    </cfRule>
    <cfRule type="cellIs" dxfId="6972" priority="1739" operator="equal">
      <formula>$O$147</formula>
    </cfRule>
    <cfRule type="cellIs" dxfId="6971" priority="1740" operator="lessThan">
      <formula>$O$147</formula>
    </cfRule>
  </conditionalFormatting>
  <conditionalFormatting sqref="BD22:BE22 BT22:BV22">
    <cfRule type="cellIs" dxfId="6970" priority="1696" operator="greaterThan">
      <formula>0.05</formula>
    </cfRule>
  </conditionalFormatting>
  <conditionalFormatting sqref="BD26:BE26 BT26:BV26">
    <cfRule type="cellIs" dxfId="6969" priority="1695" operator="greaterThan">
      <formula>0.05</formula>
    </cfRule>
  </conditionalFormatting>
  <conditionalFormatting sqref="BD30:BE30 BT30:BV30">
    <cfRule type="cellIs" dxfId="6968" priority="1694" operator="greaterThan">
      <formula>0.05</formula>
    </cfRule>
  </conditionalFormatting>
  <conditionalFormatting sqref="BD34:BE34 BT34:BV34">
    <cfRule type="cellIs" dxfId="6967" priority="1693" operator="greaterThan">
      <formula>0.05</formula>
    </cfRule>
  </conditionalFormatting>
  <conditionalFormatting sqref="BD38:BE38 BT38:BV38">
    <cfRule type="cellIs" dxfId="6966" priority="1692" operator="greaterThan">
      <formula>0.05</formula>
    </cfRule>
  </conditionalFormatting>
  <conditionalFormatting sqref="BD18:BE18 BT18:BV18">
    <cfRule type="cellIs" dxfId="6965" priority="1691" operator="greaterThan">
      <formula>0.05</formula>
    </cfRule>
  </conditionalFormatting>
  <conditionalFormatting sqref="BD42:BE42 BD46:BE46 BD50:BE50 BD54:BE54 BD58:BE58 BD62:BE62 BD66:BE66 BD73:BE73 BD77:BE77 BD81:BE81 BD85:BE85 BD89:BE89 BD93:BE93 BD97:BE97 BD101:BE101 BD105:BE105 BD109:BE109 BD113:BE113 BD117:BE117 BD121:BE121 BD125:BE125 BT125:BV125 BT121:BV121 BT117:BV117 BT113:BV113 BT109:BV109 BT105:BV105 BT101:BV101 BT97:BV97 BT93:BV93 BT89:BV89 BT85:BV85 BT81:BV81 BT77:BV77 BT73:BV73 BT66:BV66 BT62:BV62 BT58:BV58 BT54:BV54 BT50:BV50 BT46:BV46 BT42:BV42">
    <cfRule type="cellIs" dxfId="6964" priority="1690" operator="greaterThan">
      <formula>0.05</formula>
    </cfRule>
  </conditionalFormatting>
  <conditionalFormatting sqref="BD18:BE18 BT18:BV18">
    <cfRule type="cellIs" dxfId="6963" priority="1689" operator="between">
      <formula>0.5</formula>
      <formula>100</formula>
    </cfRule>
  </conditionalFormatting>
  <conditionalFormatting sqref="BD22:BE22 BD34:BE34 BD42:BE42 BD46:BE46 BD50:BE50 BD54:BE54 BD58:BE58 BD62:BE62 BD66:BE66 BD73:BE73 BD77:BE77 BD81:BE81 BD85:BE85 BD89:BE89 BD93:BE93 BD97:BE97 BD101:BE101 BD105:BE105 BD109:BE109 BD113:BE113 BD117:BE117 BD121:BE121 BD125:BE125 BD26:BE26 BD30:BE30 BD38:BE38 BT38:BV38 BT30:BV30 BT26:BV26 BT125:BV125 BT121:BV121 BT117:BV117 BT113:BV113 BT109:BV109 BT105:BV105 BT101:BV101 BT97:BV97 BT93:BV93 BT89:BV89 BT85:BV85 BT81:BV81 BT77:BV77 BT73:BV73 BT66:BV66 BT62:BV62 BT58:BV58 BT54:BV54 BT50:BV50 BT46:BV46 BT42:BV42 BT34:BV34 BT22:BV22">
    <cfRule type="containsText" dxfId="6962" priority="1688" operator="containsText" text="ABP">
      <formula>NOT(ISERROR(SEARCH("ABP",BD22)))</formula>
    </cfRule>
  </conditionalFormatting>
  <conditionalFormatting sqref="BD18:BE18 BT18:BV18">
    <cfRule type="containsText" dxfId="6961" priority="1687" operator="containsText" text="ABP">
      <formula>NOT(ISERROR(SEARCH("ABP",BD18)))</formula>
    </cfRule>
  </conditionalFormatting>
  <conditionalFormatting sqref="BD132:BE132 BD136:BE136 BD140:BE140 BD144:BE144 BD148:BE148 BD152:BE152 BD156:BE156 BD160:BE160 BD164:BE164 BD168:BE168 BD172:BE172 BD176:BE176 BD180:BE180 BD184:BE184 BD188:BE188 BT188:BV188 BT184:BV184 BT180:BV180 BT176:BV176 BT172:BV172 BT168:BV168 BT164:BV164 BT160:BV160 BT156:BV156 BT152:BV152 BT148:BV148 BT144:BV144 BT140:BV140 BT136:BV136 BT132:BV132">
    <cfRule type="cellIs" dxfId="6960" priority="1682" operator="greaterThan">
      <formula>0.05</formula>
    </cfRule>
  </conditionalFormatting>
  <conditionalFormatting sqref="BD132:BE132 BD136:BE136 BD140:BE140 BD144:BE144 BD148:BE148 BD152:BE152 BD156:BE156 BD160:BE160 BD164:BE164 BD168:BE168 BD172:BE172 BD176:BE176 BD180:BE180 BD184:BE184 BD188:BE188 BT188:BV188 BT184:BV184 BT180:BV180 BT176:BV176 BT172:BV172 BT168:BV168 BT164:BV164 BT160:BV160 BT156:BV156 BT152:BV152 BT148:BV148 BT144:BV144 BT140:BV140 BT136:BV136 BT132:BV132">
    <cfRule type="containsText" dxfId="6959" priority="1681" operator="containsText" text="ABP">
      <formula>NOT(ISERROR(SEARCH("ABP",BD132)))</formula>
    </cfRule>
  </conditionalFormatting>
  <conditionalFormatting sqref="BD147:BE147">
    <cfRule type="containsText" dxfId="6958" priority="1545" operator="containsText" text="Score">
      <formula>NOT(ISERROR(SEARCH("Score",BD147)))</formula>
    </cfRule>
    <cfRule type="cellIs" dxfId="6957" priority="1546" operator="greaterThan">
      <formula>$O$147</formula>
    </cfRule>
    <cfRule type="cellIs" dxfId="6956" priority="1547" operator="equal">
      <formula>$O$147</formula>
    </cfRule>
    <cfRule type="cellIs" dxfId="6955" priority="1548" operator="lessThan">
      <formula>$O$147</formula>
    </cfRule>
  </conditionalFormatting>
  <conditionalFormatting sqref="BF22:BG22">
    <cfRule type="cellIs" dxfId="6954" priority="1504" operator="greaterThan">
      <formula>0.05</formula>
    </cfRule>
  </conditionalFormatting>
  <conditionalFormatting sqref="BF26:BG26">
    <cfRule type="cellIs" dxfId="6953" priority="1503" operator="greaterThan">
      <formula>0.05</formula>
    </cfRule>
  </conditionalFormatting>
  <conditionalFormatting sqref="BF30:BG30">
    <cfRule type="cellIs" dxfId="6952" priority="1502" operator="greaterThan">
      <formula>0.05</formula>
    </cfRule>
  </conditionalFormatting>
  <conditionalFormatting sqref="BF34:BG34">
    <cfRule type="cellIs" dxfId="6951" priority="1501" operator="greaterThan">
      <formula>0.05</formula>
    </cfRule>
  </conditionalFormatting>
  <conditionalFormatting sqref="BF38:BG38">
    <cfRule type="cellIs" dxfId="6950" priority="1500" operator="greaterThan">
      <formula>0.05</formula>
    </cfRule>
  </conditionalFormatting>
  <conditionalFormatting sqref="BF18:BG18">
    <cfRule type="cellIs" dxfId="6949" priority="1499" operator="greaterThan">
      <formula>0.05</formula>
    </cfRule>
  </conditionalFormatting>
  <conditionalFormatting sqref="BF42:BG42 BF46:BG46 BF50:BG50 BF54:BG54 BF58:BG58 BF62:BG62 BF66:BG66 BF73:BG73 BF77:BG77 BF81:BG81 BF85:BG85 BF89:BG89 BF93:BG93 BF97:BG97 BF101:BG101 BF105:BG105 BF109:BG109 BF113:BG113 BF117:BG117 BF121:BG121 BF125:BG125">
    <cfRule type="cellIs" dxfId="6948" priority="1498" operator="greaterThan">
      <formula>0.05</formula>
    </cfRule>
  </conditionalFormatting>
  <conditionalFormatting sqref="BF18:BG18">
    <cfRule type="cellIs" dxfId="6947" priority="1497" operator="between">
      <formula>0.5</formula>
      <formula>100</formula>
    </cfRule>
  </conditionalFormatting>
  <conditionalFormatting sqref="BF22:BG22 BF34:BG34 BF42:BG42 BF46:BG46 BF50:BG50 BF54:BG54 BF58:BG58 BF62:BG62 BF66:BG66 BF73:BG73 BF77:BG77 BF81:BG81 BF85:BG85 BF89:BG89 BF93:BG93 BF97:BG97 BF101:BG101 BF105:BG105 BF109:BG109 BF113:BG113 BF117:BG117 BF121:BG121 BF125:BG125 BF26:BG26 BF30:BG30 BF38:BG38">
    <cfRule type="containsText" dxfId="6946" priority="1496" operator="containsText" text="ABP">
      <formula>NOT(ISERROR(SEARCH("ABP",BF22)))</formula>
    </cfRule>
  </conditionalFormatting>
  <conditionalFormatting sqref="BF18:BG18">
    <cfRule type="containsText" dxfId="6945" priority="1495" operator="containsText" text="ABP">
      <formula>NOT(ISERROR(SEARCH("ABP",BF18)))</formula>
    </cfRule>
  </conditionalFormatting>
  <conditionalFormatting sqref="BF132:BG132 BF136:BG136 BF140:BG140 BF144:BG144 BF148:BG148 BF152:BG152 BF156:BG156 BF160:BG160 BF164:BG164 BF168:BG168 BF172:BG172 BF176:BG176 BF180:BG180 BF184:BG184 BF188:BG188">
    <cfRule type="cellIs" dxfId="6944" priority="1490" operator="greaterThan">
      <formula>0.05</formula>
    </cfRule>
  </conditionalFormatting>
  <conditionalFormatting sqref="BF132:BG132 BF136:BG136 BF140:BG140 BF144:BG144 BF148:BG148 BF152:BG152 BF156:BG156 BF160:BG160 BF164:BG164 BF168:BG168 BF172:BG172 BF176:BG176 BF180:BG180 BF184:BG184 BF188:BG188">
    <cfRule type="containsText" dxfId="6943" priority="1489" operator="containsText" text="ABP">
      <formula>NOT(ISERROR(SEARCH("ABP",BF132)))</formula>
    </cfRule>
  </conditionalFormatting>
  <conditionalFormatting sqref="BF147:BG147">
    <cfRule type="containsText" dxfId="6942" priority="1357" operator="containsText" text="Score">
      <formula>NOT(ISERROR(SEARCH("Score",BF147)))</formula>
    </cfRule>
    <cfRule type="cellIs" dxfId="6941" priority="1358" operator="greaterThan">
      <formula>$O$147</formula>
    </cfRule>
    <cfRule type="cellIs" dxfId="6940" priority="1359" operator="equal">
      <formula>$O$147</formula>
    </cfRule>
    <cfRule type="cellIs" dxfId="6939" priority="1360" operator="lessThan">
      <formula>$O$147</formula>
    </cfRule>
  </conditionalFormatting>
  <conditionalFormatting sqref="BH22:BI22 BK22">
    <cfRule type="cellIs" dxfId="6938" priority="1316" operator="greaterThan">
      <formula>0.05</formula>
    </cfRule>
  </conditionalFormatting>
  <conditionalFormatting sqref="BH26:BI26 BK26">
    <cfRule type="cellIs" dxfId="6937" priority="1315" operator="greaterThan">
      <formula>0.05</formula>
    </cfRule>
  </conditionalFormatting>
  <conditionalFormatting sqref="BH30:BI30 BK30">
    <cfRule type="cellIs" dxfId="6936" priority="1314" operator="greaterThan">
      <formula>0.05</formula>
    </cfRule>
  </conditionalFormatting>
  <conditionalFormatting sqref="BH34:BI34 BK34">
    <cfRule type="cellIs" dxfId="6935" priority="1313" operator="greaterThan">
      <formula>0.05</formula>
    </cfRule>
  </conditionalFormatting>
  <conditionalFormatting sqref="BH38:BI38 BK38">
    <cfRule type="cellIs" dxfId="6934" priority="1312" operator="greaterThan">
      <formula>0.05</formula>
    </cfRule>
  </conditionalFormatting>
  <conditionalFormatting sqref="BH18:BI18 BK18">
    <cfRule type="cellIs" dxfId="6933" priority="1311" operator="greaterThan">
      <formula>0.05</formula>
    </cfRule>
  </conditionalFormatting>
  <conditionalFormatting sqref="BH125:BI125 BH121:BI121 BH117:BI117 BH113:BI113 BH109:BI109 BH105:BI105 BH101:BI101 BH97:BI97 BH93:BI93 BH89:BI89 BH85:BI85 BH81:BI81 BH77:BI77 BH73:BI73 BH66:BI66 BH62:BI62 BH58:BI58 BH54:BI54 BH50:BI50 BH46:BI46 BH42:BI42 BK42 BK46 BK50 BK54 BK58 BK62 BK66 BK73 BK77 BK81 BK85 BK89 BK93 BK97 BK101 BK105 BK109 BK113 BK117 BK121 BK125">
    <cfRule type="cellIs" dxfId="6932" priority="1310" operator="greaterThan">
      <formula>0.05</formula>
    </cfRule>
  </conditionalFormatting>
  <conditionalFormatting sqref="BH18:BI18 BK18">
    <cfRule type="cellIs" dxfId="6931" priority="1309" operator="between">
      <formula>0.5</formula>
      <formula>100</formula>
    </cfRule>
  </conditionalFormatting>
  <conditionalFormatting sqref="BH38:BI38 BH30:BI30 BH26:BI26 BH125:BI125 BH121:BI121 BH117:BI117 BH113:BI113 BH109:BI109 BH105:BI105 BH101:BI101 BH97:BI97 BH93:BI93 BH89:BI89 BH85:BI85 BH81:BI81 BH77:BI77 BH73:BI73 BH66:BI66 BH62:BI62 BH58:BI58 BH54:BI54 BH50:BI50 BH46:BI46 BH42:BI42 BH34:BI34 BH22:BI22 BK22 BK34 BK42 BK46 BK50 BK54 BK58 BK62 BK66 BK73 BK77 BK81 BK85 BK89 BK93 BK97 BK101 BK105 BK109 BK113 BK117 BK121 BK125 BK26 BK30 BK38">
    <cfRule type="containsText" dxfId="6930" priority="1308" operator="containsText" text="ABP">
      <formula>NOT(ISERROR(SEARCH("ABP",BH22)))</formula>
    </cfRule>
  </conditionalFormatting>
  <conditionalFormatting sqref="BH18:BI18 BK18">
    <cfRule type="containsText" dxfId="6929" priority="1307" operator="containsText" text="ABP">
      <formula>NOT(ISERROR(SEARCH("ABP",BH18)))</formula>
    </cfRule>
  </conditionalFormatting>
  <conditionalFormatting sqref="BH188:BI188 BH184:BI184 BH180:BI180 BH176:BI176 BH172:BI172 BH168:BI168 BH164:BI164 BH160:BI160 BH156:BI156 BH152:BI152 BH148:BI148 BH144:BI144 BH140:BI140 BH136:BI136 BH132:BI132 BK132 BK136 BK140 BK144 BK148 BK152 BK156 BK160 BK164 BK168 BK172 BK176 BK180 BK184 BK188">
    <cfRule type="cellIs" dxfId="6928" priority="1302" operator="greaterThan">
      <formula>0.05</formula>
    </cfRule>
  </conditionalFormatting>
  <conditionalFormatting sqref="BH188:BI188 BH184:BI184 BH180:BI180 BH176:BI176 BH172:BI172 BH168:BI168 BH164:BI164 BH160:BI160 BH156:BI156 BH152:BI152 BH148:BI148 BH144:BI144 BH140:BI140 BH136:BI136 BH132:BI132 BK132 BK136 BK140 BK144 BK148 BK152 BK156 BK160 BK164 BK168 BK172 BK176 BK180 BK184 BK188">
    <cfRule type="containsText" dxfId="6927" priority="1301" operator="containsText" text="ABP">
      <formula>NOT(ISERROR(SEARCH("ABP",BH132)))</formula>
    </cfRule>
  </conditionalFormatting>
  <conditionalFormatting sqref="BH147:BI147">
    <cfRule type="containsText" dxfId="6926" priority="1169" operator="containsText" text="Score">
      <formula>NOT(ISERROR(SEARCH("Score",BH147)))</formula>
    </cfRule>
    <cfRule type="cellIs" dxfId="6925" priority="1170" operator="greaterThan">
      <formula>$O$147</formula>
    </cfRule>
    <cfRule type="cellIs" dxfId="6924" priority="1171" operator="equal">
      <formula>$O$147</formula>
    </cfRule>
    <cfRule type="cellIs" dxfId="6923" priority="1172" operator="lessThan">
      <formula>$O$147</formula>
    </cfRule>
  </conditionalFormatting>
  <conditionalFormatting sqref="BM22">
    <cfRule type="cellIs" dxfId="6922" priority="1128" operator="greaterThan">
      <formula>0.05</formula>
    </cfRule>
  </conditionalFormatting>
  <conditionalFormatting sqref="BM26">
    <cfRule type="cellIs" dxfId="6921" priority="1127" operator="greaterThan">
      <formula>0.05</formula>
    </cfRule>
  </conditionalFormatting>
  <conditionalFormatting sqref="BM30">
    <cfRule type="cellIs" dxfId="6920" priority="1126" operator="greaterThan">
      <formula>0.05</formula>
    </cfRule>
  </conditionalFormatting>
  <conditionalFormatting sqref="BM34">
    <cfRule type="cellIs" dxfId="6919" priority="1125" operator="greaterThan">
      <formula>0.05</formula>
    </cfRule>
  </conditionalFormatting>
  <conditionalFormatting sqref="BM38">
    <cfRule type="cellIs" dxfId="6918" priority="1124" operator="greaterThan">
      <formula>0.05</formula>
    </cfRule>
  </conditionalFormatting>
  <conditionalFormatting sqref="BM18">
    <cfRule type="cellIs" dxfId="6917" priority="1123" operator="greaterThan">
      <formula>0.05</formula>
    </cfRule>
  </conditionalFormatting>
  <conditionalFormatting sqref="BM125 BM121 BM117 BM113 BM109 BM105 BM101 BM97 BM93 BM89 BM85 BM81 BM77 BM73 BM66 BM62 BM58 BM54 BM50 BM46 BM42">
    <cfRule type="cellIs" dxfId="6916" priority="1122" operator="greaterThan">
      <formula>0.05</formula>
    </cfRule>
  </conditionalFormatting>
  <conditionalFormatting sqref="BM18">
    <cfRule type="cellIs" dxfId="6915" priority="1121" operator="between">
      <formula>0.5</formula>
      <formula>100</formula>
    </cfRule>
  </conditionalFormatting>
  <conditionalFormatting sqref="BM38 BM30 BM26 BM125 BM121 BM117 BM113 BM109 BM105 BM101 BM97 BM93 BM89 BM85 BM81 BM77 BM73 BM66 BM62 BM58 BM54 BM50 BM46 BM42 BM34 BM22">
    <cfRule type="containsText" dxfId="6914" priority="1120" operator="containsText" text="ABP">
      <formula>NOT(ISERROR(SEARCH("ABP",BM22)))</formula>
    </cfRule>
  </conditionalFormatting>
  <conditionalFormatting sqref="BM18">
    <cfRule type="containsText" dxfId="6913" priority="1119" operator="containsText" text="ABP">
      <formula>NOT(ISERROR(SEARCH("ABP",BM18)))</formula>
    </cfRule>
  </conditionalFormatting>
  <conditionalFormatting sqref="BM188 BM184 BM180 BM176 BM172 BM168 BM164 BM160 BM156 BM152 BM148 BM144 BM140 BM136 BM132">
    <cfRule type="cellIs" dxfId="6912" priority="1114" operator="greaterThan">
      <formula>0.05</formula>
    </cfRule>
  </conditionalFormatting>
  <conditionalFormatting sqref="BM188 BM184 BM180 BM176 BM172 BM168 BM164 BM160 BM156 BM152 BM148 BM144 BM140 BM136 BM132">
    <cfRule type="containsText" dxfId="6911" priority="1113" operator="containsText" text="ABP">
      <formula>NOT(ISERROR(SEARCH("ABP",BM132)))</formula>
    </cfRule>
  </conditionalFormatting>
  <conditionalFormatting sqref="BM147">
    <cfRule type="containsText" dxfId="6910" priority="981" operator="containsText" text="Score">
      <formula>NOT(ISERROR(SEARCH("Score",BM147)))</formula>
    </cfRule>
    <cfRule type="cellIs" dxfId="6909" priority="982" operator="greaterThan">
      <formula>$O$147</formula>
    </cfRule>
    <cfRule type="cellIs" dxfId="6908" priority="983" operator="equal">
      <formula>$O$147</formula>
    </cfRule>
    <cfRule type="cellIs" dxfId="6907" priority="984" operator="lessThan">
      <formula>$O$147</formula>
    </cfRule>
  </conditionalFormatting>
  <conditionalFormatting sqref="BL22">
    <cfRule type="cellIs" dxfId="6906" priority="940" operator="greaterThan">
      <formula>0.05</formula>
    </cfRule>
  </conditionalFormatting>
  <conditionalFormatting sqref="BL26">
    <cfRule type="cellIs" dxfId="6905" priority="939" operator="greaterThan">
      <formula>0.05</formula>
    </cfRule>
  </conditionalFormatting>
  <conditionalFormatting sqref="BL30">
    <cfRule type="cellIs" dxfId="6904" priority="938" operator="greaterThan">
      <formula>0.05</formula>
    </cfRule>
  </conditionalFormatting>
  <conditionalFormatting sqref="BL34">
    <cfRule type="cellIs" dxfId="6903" priority="937" operator="greaterThan">
      <formula>0.05</formula>
    </cfRule>
  </conditionalFormatting>
  <conditionalFormatting sqref="BL38">
    <cfRule type="cellIs" dxfId="6902" priority="936" operator="greaterThan">
      <formula>0.05</formula>
    </cfRule>
  </conditionalFormatting>
  <conditionalFormatting sqref="BL18">
    <cfRule type="cellIs" dxfId="6901" priority="935" operator="greaterThan">
      <formula>0.05</formula>
    </cfRule>
  </conditionalFormatting>
  <conditionalFormatting sqref="BL125 BL121 BL117 BL113 BL109 BL105 BL101 BL97 BL93 BL89 BL85 BL81 BL77 BL73 BL66 BL62 BL58 BL54 BL50 BL46 BL42">
    <cfRule type="cellIs" dxfId="6900" priority="934" operator="greaterThan">
      <formula>0.05</formula>
    </cfRule>
  </conditionalFormatting>
  <conditionalFormatting sqref="BL18">
    <cfRule type="cellIs" dxfId="6899" priority="933" operator="between">
      <formula>0.5</formula>
      <formula>100</formula>
    </cfRule>
  </conditionalFormatting>
  <conditionalFormatting sqref="BL38 BL30 BL26 BL125 BL121 BL117 BL113 BL109 BL105 BL101 BL97 BL93 BL89 BL85 BL81 BL77 BL73 BL66 BL62 BL58 BL54 BL50 BL46 BL42 BL34 BL22">
    <cfRule type="containsText" dxfId="6898" priority="932" operator="containsText" text="ABP">
      <formula>NOT(ISERROR(SEARCH("ABP",BL22)))</formula>
    </cfRule>
  </conditionalFormatting>
  <conditionalFormatting sqref="BL18">
    <cfRule type="containsText" dxfId="6897" priority="931" operator="containsText" text="ABP">
      <formula>NOT(ISERROR(SEARCH("ABP",BL18)))</formula>
    </cfRule>
  </conditionalFormatting>
  <conditionalFormatting sqref="BL188 BL184 BL180 BL176 BL172 BL168 BL164 BL160 BL156 BL152 BL148 BL144 BL140 BL136 BL132">
    <cfRule type="cellIs" dxfId="6896" priority="926" operator="greaterThan">
      <formula>0.05</formula>
    </cfRule>
  </conditionalFormatting>
  <conditionalFormatting sqref="BL188 BL184 BL180 BL176 BL172 BL168 BL164 BL160 BL156 BL152 BL148 BL144 BL140 BL136 BL132">
    <cfRule type="containsText" dxfId="6895" priority="925" operator="containsText" text="ABP">
      <formula>NOT(ISERROR(SEARCH("ABP",BL132)))</formula>
    </cfRule>
  </conditionalFormatting>
  <conditionalFormatting sqref="BL147">
    <cfRule type="containsText" dxfId="6894" priority="793" operator="containsText" text="Score">
      <formula>NOT(ISERROR(SEARCH("Score",BL147)))</formula>
    </cfRule>
    <cfRule type="cellIs" dxfId="6893" priority="794" operator="greaterThan">
      <formula>$O$147</formula>
    </cfRule>
    <cfRule type="cellIs" dxfId="6892" priority="795" operator="equal">
      <formula>$O$147</formula>
    </cfRule>
    <cfRule type="cellIs" dxfId="6891" priority="796" operator="lessThan">
      <formula>$O$147</formula>
    </cfRule>
  </conditionalFormatting>
  <conditionalFormatting sqref="BN22:BO22">
    <cfRule type="cellIs" dxfId="6890" priority="752" operator="greaterThan">
      <formula>0.05</formula>
    </cfRule>
  </conditionalFormatting>
  <conditionalFormatting sqref="BN26:BO26">
    <cfRule type="cellIs" dxfId="6889" priority="751" operator="greaterThan">
      <formula>0.05</formula>
    </cfRule>
  </conditionalFormatting>
  <conditionalFormatting sqref="BN30:BO30">
    <cfRule type="cellIs" dxfId="6888" priority="750" operator="greaterThan">
      <formula>0.05</formula>
    </cfRule>
  </conditionalFormatting>
  <conditionalFormatting sqref="BN34:BO34">
    <cfRule type="cellIs" dxfId="6887" priority="749" operator="greaterThan">
      <formula>0.05</formula>
    </cfRule>
  </conditionalFormatting>
  <conditionalFormatting sqref="BN38:BO38">
    <cfRule type="cellIs" dxfId="6886" priority="748" operator="greaterThan">
      <formula>0.05</formula>
    </cfRule>
  </conditionalFormatting>
  <conditionalFormatting sqref="BN18:BO18">
    <cfRule type="cellIs" dxfId="6885" priority="747" operator="greaterThan">
      <formula>0.05</formula>
    </cfRule>
  </conditionalFormatting>
  <conditionalFormatting sqref="BN125:BO125 BN121:BO121 BN117:BO117 BN113:BO113 BN109:BO109 BN105:BO105 BN101:BO101 BN97:BO97 BN93:BO93 BN89:BO89 BN85:BO85 BN81:BO81 BN77:BO77 BN73:BO73 BN66:BO66 BN62:BO62 BN58:BO58 BN54:BO54 BN50:BO50 BN46:BO46 BN42:BO42">
    <cfRule type="cellIs" dxfId="6884" priority="746" operator="greaterThan">
      <formula>0.05</formula>
    </cfRule>
  </conditionalFormatting>
  <conditionalFormatting sqref="BN18:BO18">
    <cfRule type="cellIs" dxfId="6883" priority="745" operator="between">
      <formula>0.5</formula>
      <formula>100</formula>
    </cfRule>
  </conditionalFormatting>
  <conditionalFormatting sqref="BN38:BO38 BN30:BO30 BN26:BO26 BN125:BO125 BN121:BO121 BN117:BO117 BN113:BO113 BN109:BO109 BN105:BO105 BN101:BO101 BN97:BO97 BN93:BO93 BN89:BO89 BN85:BO85 BN81:BO81 BN77:BO77 BN73:BO73 BN66:BO66 BN62:BO62 BN58:BO58 BN54:BO54 BN50:BO50 BN46:BO46 BN42:BO42 BN34:BO34 BN22:BO22">
    <cfRule type="containsText" dxfId="6882" priority="744" operator="containsText" text="ABP">
      <formula>NOT(ISERROR(SEARCH("ABP",BN22)))</formula>
    </cfRule>
  </conditionalFormatting>
  <conditionalFormatting sqref="BN18:BO18">
    <cfRule type="containsText" dxfId="6881" priority="743" operator="containsText" text="ABP">
      <formula>NOT(ISERROR(SEARCH("ABP",BN18)))</formula>
    </cfRule>
  </conditionalFormatting>
  <conditionalFormatting sqref="BN188:BO188 BN184:BO184 BN180:BO180 BN176:BO176 BN172:BO172 BN168:BO168 BN164:BO164 BN160:BO160 BN156:BO156 BN152:BO152 BN148:BO148 BN144:BO144 BN140:BO140 BN136:BO136 BN132:BO132">
    <cfRule type="cellIs" dxfId="6880" priority="738" operator="greaterThan">
      <formula>0.05</formula>
    </cfRule>
  </conditionalFormatting>
  <conditionalFormatting sqref="BN188:BO188 BN184:BO184 BN180:BO180 BN176:BO176 BN172:BO172 BN168:BO168 BN164:BO164 BN160:BO160 BN156:BO156 BN152:BO152 BN148:BO148 BN144:BO144 BN140:BO140 BN136:BO136 BN132:BO132">
    <cfRule type="containsText" dxfId="6879" priority="737" operator="containsText" text="ABP">
      <formula>NOT(ISERROR(SEARCH("ABP",BN132)))</formula>
    </cfRule>
  </conditionalFormatting>
  <conditionalFormatting sqref="BN147:BO147">
    <cfRule type="containsText" dxfId="6878" priority="605" operator="containsText" text="Score">
      <formula>NOT(ISERROR(SEARCH("Score",BN147)))</formula>
    </cfRule>
    <cfRule type="cellIs" dxfId="6877" priority="606" operator="greaterThan">
      <formula>$O$147</formula>
    </cfRule>
    <cfRule type="cellIs" dxfId="6876" priority="607" operator="equal">
      <formula>$O$147</formula>
    </cfRule>
    <cfRule type="cellIs" dxfId="6875" priority="608" operator="lessThan">
      <formula>$O$147</formula>
    </cfRule>
  </conditionalFormatting>
  <conditionalFormatting sqref="BJ22">
    <cfRule type="cellIs" dxfId="6874" priority="564" operator="greaterThan">
      <formula>0.05</formula>
    </cfRule>
  </conditionalFormatting>
  <conditionalFormatting sqref="BJ26">
    <cfRule type="cellIs" dxfId="6873" priority="563" operator="greaterThan">
      <formula>0.05</formula>
    </cfRule>
  </conditionalFormatting>
  <conditionalFormatting sqref="BJ30">
    <cfRule type="cellIs" dxfId="6872" priority="562" operator="greaterThan">
      <formula>0.05</formula>
    </cfRule>
  </conditionalFormatting>
  <conditionalFormatting sqref="BJ34">
    <cfRule type="cellIs" dxfId="6871" priority="561" operator="greaterThan">
      <formula>0.05</formula>
    </cfRule>
  </conditionalFormatting>
  <conditionalFormatting sqref="BJ38">
    <cfRule type="cellIs" dxfId="6870" priority="560" operator="greaterThan">
      <formula>0.05</formula>
    </cfRule>
  </conditionalFormatting>
  <conditionalFormatting sqref="BJ18">
    <cfRule type="cellIs" dxfId="6869" priority="559" operator="greaterThan">
      <formula>0.05</formula>
    </cfRule>
  </conditionalFormatting>
  <conditionalFormatting sqref="BJ125 BJ121 BJ117 BJ113 BJ109 BJ105 BJ101 BJ97 BJ93 BJ89 BJ85 BJ81 BJ77 BJ73 BJ66 BJ62 BJ58 BJ54 BJ50 BJ46 BJ42">
    <cfRule type="cellIs" dxfId="6868" priority="558" operator="greaterThan">
      <formula>0.05</formula>
    </cfRule>
  </conditionalFormatting>
  <conditionalFormatting sqref="BJ18">
    <cfRule type="cellIs" dxfId="6867" priority="557" operator="between">
      <formula>0.5</formula>
      <formula>100</formula>
    </cfRule>
  </conditionalFormatting>
  <conditionalFormatting sqref="BJ38 BJ30 BJ26 BJ125 BJ121 BJ117 BJ113 BJ109 BJ105 BJ101 BJ97 BJ93 BJ89 BJ85 BJ81 BJ77 BJ73 BJ66 BJ62 BJ58 BJ54 BJ50 BJ46 BJ42 BJ34 BJ22">
    <cfRule type="containsText" dxfId="6866" priority="556" operator="containsText" text="ABP">
      <formula>NOT(ISERROR(SEARCH("ABP",BJ22)))</formula>
    </cfRule>
  </conditionalFormatting>
  <conditionalFormatting sqref="BJ18">
    <cfRule type="containsText" dxfId="6865" priority="555" operator="containsText" text="ABP">
      <formula>NOT(ISERROR(SEARCH("ABP",BJ18)))</formula>
    </cfRule>
  </conditionalFormatting>
  <conditionalFormatting sqref="BJ188 BJ184 BJ180 BJ176 BJ172 BJ168 BJ164 BJ160 BJ156 BJ152 BJ148 BJ144 BJ140 BJ136 BJ132">
    <cfRule type="cellIs" dxfId="6864" priority="550" operator="greaterThan">
      <formula>0.05</formula>
    </cfRule>
  </conditionalFormatting>
  <conditionalFormatting sqref="BJ188 BJ184 BJ180 BJ176 BJ172 BJ168 BJ164 BJ160 BJ156 BJ152 BJ148 BJ144 BJ140 BJ136 BJ132">
    <cfRule type="containsText" dxfId="6863" priority="549" operator="containsText" text="ABP">
      <formula>NOT(ISERROR(SEARCH("ABP",BJ132)))</formula>
    </cfRule>
  </conditionalFormatting>
  <conditionalFormatting sqref="BJ147">
    <cfRule type="containsText" dxfId="6862" priority="417" operator="containsText" text="Score">
      <formula>NOT(ISERROR(SEARCH("Score",BJ147)))</formula>
    </cfRule>
    <cfRule type="cellIs" dxfId="6861" priority="418" operator="greaterThan">
      <formula>$O$147</formula>
    </cfRule>
    <cfRule type="cellIs" dxfId="6860" priority="419" operator="equal">
      <formula>$O$147</formula>
    </cfRule>
    <cfRule type="cellIs" dxfId="6859" priority="420" operator="lessThan">
      <formula>$O$147</formula>
    </cfRule>
  </conditionalFormatting>
  <conditionalFormatting sqref="BP147:BQ147">
    <cfRule type="containsText" dxfId="6858" priority="297" operator="containsText" text="Score">
      <formula>NOT(ISERROR(SEARCH("Score",BP147)))</formula>
    </cfRule>
    <cfRule type="cellIs" dxfId="6857" priority="298" operator="greaterThan">
      <formula>$O$147</formula>
    </cfRule>
    <cfRule type="cellIs" dxfId="6856" priority="299" operator="equal">
      <formula>$O$147</formula>
    </cfRule>
    <cfRule type="cellIs" dxfId="6855" priority="300" operator="lessThan">
      <formula>$O$147</formula>
    </cfRule>
  </conditionalFormatting>
  <conditionalFormatting sqref="BP22:BQ22">
    <cfRule type="cellIs" dxfId="6854" priority="256" operator="greaterThan">
      <formula>0.05</formula>
    </cfRule>
  </conditionalFormatting>
  <conditionalFormatting sqref="BP26:BQ26">
    <cfRule type="cellIs" dxfId="6853" priority="255" operator="greaterThan">
      <formula>0.05</formula>
    </cfRule>
  </conditionalFormatting>
  <conditionalFormatting sqref="BP30:BQ30">
    <cfRule type="cellIs" dxfId="6852" priority="254" operator="greaterThan">
      <formula>0.05</formula>
    </cfRule>
  </conditionalFormatting>
  <conditionalFormatting sqref="BP34:BQ34">
    <cfRule type="cellIs" dxfId="6851" priority="253" operator="greaterThan">
      <formula>0.05</formula>
    </cfRule>
  </conditionalFormatting>
  <conditionalFormatting sqref="BP38:BQ38">
    <cfRule type="cellIs" dxfId="6850" priority="252" operator="greaterThan">
      <formula>0.05</formula>
    </cfRule>
  </conditionalFormatting>
  <conditionalFormatting sqref="BP18:BQ18">
    <cfRule type="cellIs" dxfId="6849" priority="251" operator="greaterThan">
      <formula>0.05</formula>
    </cfRule>
  </conditionalFormatting>
  <conditionalFormatting sqref="BP125:BQ125 BP121:BQ121 BP117:BQ117 BP113:BQ113 BP109:BQ109 BP105:BQ105 BP101:BQ101 BP97:BQ97 BP93:BQ93 BP89:BQ89 BP85:BQ85 BP81:BQ81 BP77:BQ77 BP73:BQ73 BP66:BQ66 BP62:BQ62 BP58:BQ58 BP54:BQ54 BP50:BQ50 BP46:BQ46 BP42:BQ42">
    <cfRule type="cellIs" dxfId="6848" priority="250" operator="greaterThan">
      <formula>0.05</formula>
    </cfRule>
  </conditionalFormatting>
  <conditionalFormatting sqref="BP18:BQ18">
    <cfRule type="cellIs" dxfId="6847" priority="249" operator="between">
      <formula>0.5</formula>
      <formula>100</formula>
    </cfRule>
  </conditionalFormatting>
  <conditionalFormatting sqref="BP38:BQ38 BP30:BQ30 BP26:BQ26 BP125:BQ125 BP121:BQ121 BP117:BQ117 BP113:BQ113 BP109:BQ109 BP105:BQ105 BP101:BQ101 BP97:BQ97 BP93:BQ93 BP89:BQ89 BP85:BQ85 BP81:BQ81 BP77:BQ77 BP73:BQ73 BP66:BQ66 BP62:BQ62 BP58:BQ58 BP54:BQ54 BP50:BQ50 BP46:BQ46 BP42:BQ42 BP34:BQ34 BP22:BQ22">
    <cfRule type="containsText" dxfId="6846" priority="248" operator="containsText" text="ABP">
      <formula>NOT(ISERROR(SEARCH("ABP",BP22)))</formula>
    </cfRule>
  </conditionalFormatting>
  <conditionalFormatting sqref="BP18:BQ18">
    <cfRule type="containsText" dxfId="6845" priority="247" operator="containsText" text="ABP">
      <formula>NOT(ISERROR(SEARCH("ABP",BP18)))</formula>
    </cfRule>
  </conditionalFormatting>
  <conditionalFormatting sqref="BP188:BQ188 BP184:BQ184 BP180:BQ180 BP176:BQ176 BP172:BQ172 BP168:BQ168 BP164:BQ164 BP160:BQ160 BP156:BQ156 BP152:BQ152 BP148:BQ148 BP144:BQ144 BP140:BQ140 BP136:BQ136 BP132:BQ132">
    <cfRule type="cellIs" dxfId="6844" priority="242" operator="greaterThan">
      <formula>0.05</formula>
    </cfRule>
  </conditionalFormatting>
  <conditionalFormatting sqref="BP188:BQ188 BP184:BQ184 BP180:BQ180 BP176:BQ176 BP172:BQ172 BP168:BQ168 BP164:BQ164 BP160:BQ160 BP156:BQ156 BP152:BQ152 BP148:BQ148 BP144:BQ144 BP140:BQ140 BP136:BQ136 BP132:BQ132">
    <cfRule type="containsText" dxfId="6843" priority="241" operator="containsText" text="ABP">
      <formula>NOT(ISERROR(SEARCH("ABP",BP132)))</formula>
    </cfRule>
  </conditionalFormatting>
  <conditionalFormatting sqref="BR147:BS147">
    <cfRule type="containsText" dxfId="6842" priority="117" operator="containsText" text="Score">
      <formula>NOT(ISERROR(SEARCH("Score",BR147)))</formula>
    </cfRule>
    <cfRule type="cellIs" dxfId="6841" priority="118" operator="greaterThan">
      <formula>$O$147</formula>
    </cfRule>
    <cfRule type="cellIs" dxfId="6840" priority="119" operator="equal">
      <formula>$O$147</formula>
    </cfRule>
    <cfRule type="cellIs" dxfId="6839" priority="120" operator="lessThan">
      <formula>$O$147</formula>
    </cfRule>
  </conditionalFormatting>
  <conditionalFormatting sqref="BR22:BS22">
    <cfRule type="cellIs" dxfId="6838" priority="76" operator="greaterThan">
      <formula>0.05</formula>
    </cfRule>
  </conditionalFormatting>
  <conditionalFormatting sqref="BR26:BS26">
    <cfRule type="cellIs" dxfId="6837" priority="75" operator="greaterThan">
      <formula>0.05</formula>
    </cfRule>
  </conditionalFormatting>
  <conditionalFormatting sqref="BR30:BS30">
    <cfRule type="cellIs" dxfId="6836" priority="74" operator="greaterThan">
      <formula>0.05</formula>
    </cfRule>
  </conditionalFormatting>
  <conditionalFormatting sqref="BR34:BS34">
    <cfRule type="cellIs" dxfId="6835" priority="73" operator="greaterThan">
      <formula>0.05</formula>
    </cfRule>
  </conditionalFormatting>
  <conditionalFormatting sqref="BR38:BS38">
    <cfRule type="cellIs" dxfId="6834" priority="72" operator="greaterThan">
      <formula>0.05</formula>
    </cfRule>
  </conditionalFormatting>
  <conditionalFormatting sqref="BR18:BS18">
    <cfRule type="cellIs" dxfId="6833" priority="71" operator="greaterThan">
      <formula>0.05</formula>
    </cfRule>
  </conditionalFormatting>
  <conditionalFormatting sqref="BR125:BS125 BR121:BS121 BR117:BS117 BR113:BS113 BR109:BS109 BR105:BS105 BR101:BS101 BR97:BS97 BR93:BS93 BR89:BS89 BR85:BS85 BR81:BS81 BR77:BS77 BR73:BS73 BR66:BS66 BR62:BS62 BR58:BS58 BR54:BS54 BR50:BS50 BR46:BS46 BR42:BS42">
    <cfRule type="cellIs" dxfId="6832" priority="70" operator="greaterThan">
      <formula>0.05</formula>
    </cfRule>
  </conditionalFormatting>
  <conditionalFormatting sqref="BR18:BS18">
    <cfRule type="cellIs" dxfId="6831" priority="69" operator="between">
      <formula>0.5</formula>
      <formula>100</formula>
    </cfRule>
  </conditionalFormatting>
  <conditionalFormatting sqref="BR38:BS38 BR30:BS30 BR26:BS26 BR125:BS125 BR121:BS121 BR117:BS117 BR113:BS113 BR109:BS109 BR105:BS105 BR101:BS101 BR97:BS97 BR93:BS93 BR89:BS89 BR85:BS85 BR81:BS81 BR77:BS77 BR73:BS73 BR66:BS66 BR62:BS62 BR58:BS58 BR54:BS54 BR50:BS50 BR46:BS46 BR42:BS42 BR34:BS34 BR22:BS22">
    <cfRule type="containsText" dxfId="6830" priority="68" operator="containsText" text="ABP">
      <formula>NOT(ISERROR(SEARCH("ABP",BR22)))</formula>
    </cfRule>
  </conditionalFormatting>
  <conditionalFormatting sqref="BR18:BS18">
    <cfRule type="containsText" dxfId="6829" priority="67" operator="containsText" text="ABP">
      <formula>NOT(ISERROR(SEARCH("ABP",BR18)))</formula>
    </cfRule>
  </conditionalFormatting>
  <conditionalFormatting sqref="BR188:BS188 BR184:BS184 BR180:BS180 BR176:BS176 BR172:BS172 BR168:BS168 BR164:BS164 BR160:BS160 BR156:BS156 BR152:BS152 BR148:BS148 BR144:BS144 BR140:BS140 BR136:BS136 BR132:BS132">
    <cfRule type="cellIs" dxfId="6828" priority="62" operator="greaterThan">
      <formula>0.05</formula>
    </cfRule>
  </conditionalFormatting>
  <conditionalFormatting sqref="BR188:BS188 BR184:BS184 BR180:BS180 BR176:BS176 BR172:BS172 BR168:BS168 BR164:BS164 BR160:BS160 BR156:BS156 BR152:BS152 BR148:BS148 BR144:BS144 BR140:BS140 BR136:BS136 BR132:BS132">
    <cfRule type="containsText" dxfId="6827" priority="61" operator="containsText" text="ABP">
      <formula>NOT(ISERROR(SEARCH("ABP",BR132)))</formula>
    </cfRule>
  </conditionalFormatting>
  <conditionalFormatting sqref="AL25:CJ25">
    <cfRule type="containsText" dxfId="6826" priority="13" operator="containsText" text="Score">
      <formula>NOT(ISERROR(SEARCH("Score",AL25)))</formula>
    </cfRule>
    <cfRule type="cellIs" dxfId="6825" priority="14" operator="greaterThan">
      <formula>$O$25</formula>
    </cfRule>
    <cfRule type="cellIs" dxfId="6824" priority="15" operator="equal">
      <formula>$O$25</formula>
    </cfRule>
    <cfRule type="cellIs" dxfId="6823" priority="16" operator="lessThan">
      <formula>$O$25</formula>
    </cfRule>
  </conditionalFormatting>
  <conditionalFormatting sqref="AL37:CJ37">
    <cfRule type="containsText" dxfId="6822" priority="5" operator="containsText" text="Score">
      <formula>NOT(ISERROR(SEARCH("Score",AL37)))</formula>
    </cfRule>
    <cfRule type="cellIs" dxfId="6821" priority="6" operator="greaterThan">
      <formula>$O$37</formula>
    </cfRule>
    <cfRule type="cellIs" dxfId="6820" priority="7" operator="equal">
      <formula>$O$37</formula>
    </cfRule>
    <cfRule type="cellIs" dxfId="6819" priority="8" operator="lessThan">
      <formula>$O$37</formula>
    </cfRule>
  </conditionalFormatting>
  <conditionalFormatting sqref="AL29:CJ29">
    <cfRule type="containsText" dxfId="6818" priority="1" operator="containsText" text="Score">
      <formula>NOT(ISERROR(SEARCH("Score",AL29)))</formula>
    </cfRule>
    <cfRule type="cellIs" dxfId="6817" priority="2" operator="greaterThan">
      <formula>$O$29</formula>
    </cfRule>
    <cfRule type="cellIs" dxfId="6816" priority="3" operator="equal">
      <formula>$O$29</formula>
    </cfRule>
    <cfRule type="cellIs" dxfId="6815" priority="4" operator="lessThan">
      <formula>$O$29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242"/>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89" max="89" width="1.7265625" customWidth="1"/>
    <col min="90" max="90" width="16.54296875" bestFit="1" customWidth="1"/>
    <col min="91" max="91" width="7.54296875" style="1" bestFit="1" customWidth="1"/>
    <col min="92" max="92" width="2.453125" customWidth="1"/>
  </cols>
  <sheetData>
    <row r="1" spans="1:92" ht="18.5" x14ac:dyDescent="0.45">
      <c r="A1" s="10" t="s">
        <v>58</v>
      </c>
    </row>
    <row r="2" spans="1:92" ht="18.5" x14ac:dyDescent="0.45">
      <c r="A2" s="10" t="s">
        <v>101</v>
      </c>
    </row>
    <row r="3" spans="1:92" x14ac:dyDescent="0.35">
      <c r="A3" s="2" t="s">
        <v>60</v>
      </c>
      <c r="Q3" s="4" t="str">
        <f>IFERROR(AVERAGEIF(K3:O3,"&gt;0"),"")</f>
        <v/>
      </c>
      <c r="AF3" t="s">
        <v>52</v>
      </c>
    </row>
    <row r="4" spans="1:92" x14ac:dyDescent="0.35">
      <c r="A4" s="11" t="s">
        <v>331</v>
      </c>
      <c r="Q4" s="4"/>
      <c r="AF4" t="s">
        <v>53</v>
      </c>
      <c r="AG4" t="s">
        <v>213</v>
      </c>
      <c r="CJ4" s="1"/>
      <c r="CM4"/>
    </row>
    <row r="5" spans="1:92" x14ac:dyDescent="0.35">
      <c r="AB5" s="1"/>
      <c r="AC5"/>
      <c r="AF5" t="s">
        <v>54</v>
      </c>
      <c r="CL5" s="1"/>
      <c r="CM5"/>
    </row>
    <row r="6" spans="1:92" x14ac:dyDescent="0.35">
      <c r="A6" s="349" t="s">
        <v>102</v>
      </c>
      <c r="B6" s="349"/>
      <c r="C6" s="349"/>
      <c r="D6" s="349"/>
      <c r="E6" s="349"/>
      <c r="F6" s="349"/>
      <c r="G6" s="349"/>
      <c r="I6" s="160">
        <v>588</v>
      </c>
      <c r="AF6" t="s">
        <v>97</v>
      </c>
    </row>
    <row r="7" spans="1:92" x14ac:dyDescent="0.35">
      <c r="A7" s="350" t="s">
        <v>103</v>
      </c>
      <c r="B7" s="350"/>
      <c r="C7" s="350"/>
      <c r="D7" s="350"/>
      <c r="E7" s="350"/>
      <c r="F7" s="350"/>
      <c r="G7" s="350"/>
      <c r="I7" s="161">
        <v>584</v>
      </c>
      <c r="AF7" t="s">
        <v>98</v>
      </c>
    </row>
    <row r="8" spans="1:92" x14ac:dyDescent="0.35">
      <c r="A8" s="351" t="s">
        <v>104</v>
      </c>
      <c r="B8" s="351"/>
      <c r="C8" s="351"/>
      <c r="D8" s="351"/>
      <c r="E8" s="351"/>
      <c r="F8" s="351"/>
      <c r="G8" s="351"/>
      <c r="I8" s="268">
        <v>580</v>
      </c>
      <c r="AF8" t="s">
        <v>96</v>
      </c>
    </row>
    <row r="9" spans="1:92" ht="15" thickBot="1" x14ac:dyDescent="0.4"/>
    <row r="10" spans="1:92" ht="18.5" x14ac:dyDescent="0.45">
      <c r="B10" s="67"/>
      <c r="C10" s="68"/>
      <c r="D10" s="346" t="s">
        <v>94</v>
      </c>
      <c r="E10" s="346"/>
      <c r="F10" s="346"/>
      <c r="G10" s="346"/>
      <c r="H10" s="346"/>
      <c r="I10" s="346"/>
      <c r="J10" s="346"/>
      <c r="K10" s="346"/>
      <c r="L10" s="346"/>
      <c r="M10" s="346"/>
      <c r="N10" s="346"/>
      <c r="O10" s="346"/>
      <c r="P10" s="346"/>
      <c r="Q10" s="346"/>
      <c r="R10" s="346"/>
      <c r="S10" s="346"/>
      <c r="T10" s="346"/>
      <c r="U10" s="346"/>
      <c r="V10" s="346"/>
      <c r="W10" s="346"/>
      <c r="X10" s="346"/>
      <c r="Y10" s="69"/>
      <c r="Z10" s="70"/>
      <c r="AB10" s="79"/>
      <c r="AC10" s="90" t="s">
        <v>92</v>
      </c>
      <c r="AD10" s="90"/>
      <c r="AE10" s="90"/>
      <c r="AF10" s="90"/>
      <c r="AG10" s="90"/>
      <c r="AH10" s="90"/>
      <c r="AI10" s="80"/>
      <c r="AJ10" s="80"/>
      <c r="AK10" s="80"/>
      <c r="AL10" s="80"/>
      <c r="AM10" s="90"/>
      <c r="AN10" s="90"/>
      <c r="AO10" s="90"/>
      <c r="AP10" s="90"/>
      <c r="AQ10" s="80"/>
      <c r="AR10" s="80"/>
      <c r="AS10" s="80"/>
      <c r="AT10" s="80"/>
      <c r="AU10" s="80"/>
      <c r="AV10" s="342" t="s">
        <v>93</v>
      </c>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81"/>
    </row>
    <row r="11" spans="1:92"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52"/>
      <c r="CN11" s="88"/>
    </row>
    <row r="12" spans="1:92" ht="19" thickBot="1" x14ac:dyDescent="0.5">
      <c r="B12" s="71"/>
      <c r="C12" s="45"/>
      <c r="D12" s="343" t="s">
        <v>57</v>
      </c>
      <c r="E12" s="344"/>
      <c r="F12" s="344"/>
      <c r="G12" s="344"/>
      <c r="H12" s="344"/>
      <c r="I12" s="344"/>
      <c r="J12" s="344"/>
      <c r="K12" s="344"/>
      <c r="L12" s="344"/>
      <c r="M12" s="344"/>
      <c r="N12" s="344"/>
      <c r="O12" s="344"/>
      <c r="P12" s="344"/>
      <c r="Q12" s="344"/>
      <c r="R12" s="344"/>
      <c r="S12" s="344"/>
      <c r="T12" s="344"/>
      <c r="U12" s="344"/>
      <c r="V12" s="344"/>
      <c r="W12" s="344"/>
      <c r="X12" s="345"/>
      <c r="Y12" s="78"/>
      <c r="Z12" s="73"/>
      <c r="AB12" s="82"/>
      <c r="AC12" s="45"/>
      <c r="AF12" s="347" t="s">
        <v>9</v>
      </c>
      <c r="AG12" s="347"/>
      <c r="AH12" s="347"/>
      <c r="AI12" s="347"/>
      <c r="AJ12" s="347"/>
      <c r="AL12" s="63" t="s">
        <v>56</v>
      </c>
      <c r="CM12" s="46"/>
      <c r="CN12" s="88"/>
    </row>
    <row r="13" spans="1:92"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2023</v>
      </c>
      <c r="AP13" s="3">
        <v>2023</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t="s">
        <v>17</v>
      </c>
      <c r="CG13" s="3" t="s">
        <v>17</v>
      </c>
      <c r="CH13" s="3" t="s">
        <v>17</v>
      </c>
      <c r="CI13" s="3" t="s">
        <v>17</v>
      </c>
      <c r="CJ13" s="3" t="s">
        <v>17</v>
      </c>
      <c r="CM13" s="66"/>
      <c r="CN13" s="89"/>
    </row>
    <row r="14" spans="1:92" s="3" customFormat="1" x14ac:dyDescent="0.35">
      <c r="B14" s="74"/>
      <c r="C14" s="326" t="s">
        <v>0</v>
      </c>
      <c r="F14" s="3" t="s">
        <v>2</v>
      </c>
      <c r="G14" s="3" t="s">
        <v>1</v>
      </c>
      <c r="I14" s="3" t="s">
        <v>13</v>
      </c>
      <c r="K14" s="352" t="s">
        <v>36</v>
      </c>
      <c r="L14" s="352"/>
      <c r="M14" s="352"/>
      <c r="N14" s="352"/>
      <c r="O14" s="352"/>
      <c r="Q14" s="3" t="s">
        <v>7</v>
      </c>
      <c r="R14" s="3" t="s">
        <v>8</v>
      </c>
      <c r="U14" s="3" t="s">
        <v>4</v>
      </c>
      <c r="Y14" s="66"/>
      <c r="Z14" s="75"/>
      <c r="AB14" s="83"/>
      <c r="AC14" s="58" t="s">
        <v>0</v>
      </c>
      <c r="AF14" s="3" t="s">
        <v>11</v>
      </c>
      <c r="AG14" s="3" t="s">
        <v>51</v>
      </c>
      <c r="AH14" s="3" t="s">
        <v>4</v>
      </c>
      <c r="AI14" s="3" t="s">
        <v>15</v>
      </c>
      <c r="AJ14" s="3" t="s">
        <v>7</v>
      </c>
      <c r="AM14" s="3" t="s">
        <v>218</v>
      </c>
      <c r="AN14" s="3" t="s">
        <v>218</v>
      </c>
      <c r="AO14" s="3" t="s">
        <v>223</v>
      </c>
      <c r="AP14" s="3" t="s">
        <v>223</v>
      </c>
      <c r="AQ14" s="3" t="s">
        <v>223</v>
      </c>
      <c r="AR14" s="3" t="s">
        <v>223</v>
      </c>
      <c r="AS14" s="3" t="s">
        <v>223</v>
      </c>
      <c r="AT14" s="3" t="s">
        <v>223</v>
      </c>
      <c r="AU14" s="3" t="s">
        <v>223</v>
      </c>
      <c r="AV14" s="3" t="s">
        <v>240</v>
      </c>
      <c r="AW14" s="3" t="s">
        <v>242</v>
      </c>
      <c r="AX14" s="3" t="s">
        <v>242</v>
      </c>
      <c r="AY14" s="3" t="s">
        <v>255</v>
      </c>
      <c r="AZ14" s="3" t="s">
        <v>255</v>
      </c>
      <c r="BA14" s="3" t="s">
        <v>255</v>
      </c>
      <c r="BB14" s="3" t="s">
        <v>255</v>
      </c>
      <c r="BC14" s="3" t="s">
        <v>255</v>
      </c>
      <c r="BD14" s="3" t="s">
        <v>188</v>
      </c>
      <c r="BE14" s="3" t="s">
        <v>188</v>
      </c>
      <c r="BF14" s="3" t="s">
        <v>188</v>
      </c>
      <c r="BG14" s="3" t="s">
        <v>188</v>
      </c>
      <c r="BH14" s="3" t="s">
        <v>188</v>
      </c>
      <c r="BI14" s="3" t="s">
        <v>188</v>
      </c>
      <c r="BJ14" s="3" t="s">
        <v>188</v>
      </c>
      <c r="BK14" s="3" t="s">
        <v>188</v>
      </c>
      <c r="BL14" s="3" t="s">
        <v>193</v>
      </c>
      <c r="BM14" s="3" t="s">
        <v>193</v>
      </c>
      <c r="BN14" s="3" t="s">
        <v>193</v>
      </c>
      <c r="BO14" s="3" t="s">
        <v>210</v>
      </c>
      <c r="BP14" s="3" t="s">
        <v>210</v>
      </c>
      <c r="BQ14" s="3" t="s">
        <v>210</v>
      </c>
      <c r="BR14" s="3" t="s">
        <v>210</v>
      </c>
      <c r="BS14" s="3" t="s">
        <v>210</v>
      </c>
      <c r="BT14" s="3" t="s">
        <v>18</v>
      </c>
      <c r="BU14" s="3" t="s">
        <v>18</v>
      </c>
      <c r="BV14" s="3" t="s">
        <v>292</v>
      </c>
      <c r="BW14" s="3" t="s">
        <v>298</v>
      </c>
      <c r="BX14" s="3" t="s">
        <v>295</v>
      </c>
      <c r="BY14" s="3" t="s">
        <v>295</v>
      </c>
      <c r="BZ14" s="3" t="s">
        <v>295</v>
      </c>
      <c r="CA14" s="3" t="s">
        <v>295</v>
      </c>
      <c r="CB14" s="3" t="s">
        <v>314</v>
      </c>
      <c r="CC14" s="3" t="s">
        <v>314</v>
      </c>
      <c r="CD14" s="3" t="s">
        <v>314</v>
      </c>
      <c r="CE14" s="3" t="s">
        <v>314</v>
      </c>
      <c r="CF14" s="3" t="s">
        <v>19</v>
      </c>
      <c r="CG14" s="3" t="s">
        <v>19</v>
      </c>
      <c r="CH14" s="3" t="s">
        <v>19</v>
      </c>
      <c r="CI14" s="3" t="s">
        <v>19</v>
      </c>
      <c r="CJ14" s="3" t="s">
        <v>19</v>
      </c>
      <c r="CM14" s="66" t="s">
        <v>0</v>
      </c>
      <c r="CN14" s="89"/>
    </row>
    <row r="15" spans="1:92"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217</v>
      </c>
      <c r="AN15" s="41" t="s">
        <v>215</v>
      </c>
      <c r="AO15" s="41" t="s">
        <v>225</v>
      </c>
      <c r="AP15" s="41" t="s">
        <v>226</v>
      </c>
      <c r="AQ15" s="41" t="s">
        <v>227</v>
      </c>
      <c r="AR15" s="41" t="s">
        <v>228</v>
      </c>
      <c r="AS15" s="41" t="s">
        <v>229</v>
      </c>
      <c r="AT15" s="41" t="s">
        <v>230</v>
      </c>
      <c r="AU15" s="41" t="s">
        <v>231</v>
      </c>
      <c r="AV15" s="41" t="s">
        <v>241</v>
      </c>
      <c r="AW15" s="41" t="s">
        <v>248</v>
      </c>
      <c r="AX15" s="41" t="s">
        <v>250</v>
      </c>
      <c r="AY15" s="41" t="s">
        <v>257</v>
      </c>
      <c r="AZ15" s="41" t="s">
        <v>257</v>
      </c>
      <c r="BA15" s="41" t="s">
        <v>270</v>
      </c>
      <c r="BB15" s="41" t="s">
        <v>270</v>
      </c>
      <c r="BC15" s="41" t="s">
        <v>272</v>
      </c>
      <c r="BD15" s="41" t="s">
        <v>326</v>
      </c>
      <c r="BE15" s="41" t="s">
        <v>325</v>
      </c>
      <c r="BF15" s="41" t="s">
        <v>275</v>
      </c>
      <c r="BG15" s="41" t="s">
        <v>276</v>
      </c>
      <c r="BH15" s="41" t="s">
        <v>277</v>
      </c>
      <c r="BI15" s="41" t="s">
        <v>278</v>
      </c>
      <c r="BJ15" s="41" t="s">
        <v>278</v>
      </c>
      <c r="BK15" s="41" t="s">
        <v>278</v>
      </c>
      <c r="BL15" s="41" t="s">
        <v>282</v>
      </c>
      <c r="BM15" s="41" t="s">
        <v>280</v>
      </c>
      <c r="BN15" s="41" t="s">
        <v>280</v>
      </c>
      <c r="BO15" s="41" t="s">
        <v>285</v>
      </c>
      <c r="BP15" s="41" t="s">
        <v>285</v>
      </c>
      <c r="BQ15" s="41" t="s">
        <v>286</v>
      </c>
      <c r="BR15" s="41" t="s">
        <v>286</v>
      </c>
      <c r="BS15" s="41" t="s">
        <v>290</v>
      </c>
      <c r="BT15" s="41" t="s">
        <v>276</v>
      </c>
      <c r="BU15" s="41" t="s">
        <v>277</v>
      </c>
      <c r="BV15" s="41" t="s">
        <v>278</v>
      </c>
      <c r="BW15" s="41" t="s">
        <v>300</v>
      </c>
      <c r="BX15" s="41" t="s">
        <v>296</v>
      </c>
      <c r="BY15" s="41" t="s">
        <v>296</v>
      </c>
      <c r="BZ15" s="41" t="s">
        <v>310</v>
      </c>
      <c r="CA15" s="41" t="s">
        <v>307</v>
      </c>
      <c r="CB15" s="41" t="s">
        <v>315</v>
      </c>
      <c r="CC15" s="41" t="s">
        <v>278</v>
      </c>
      <c r="CD15" s="41" t="s">
        <v>278</v>
      </c>
      <c r="CE15" s="41" t="s">
        <v>330</v>
      </c>
      <c r="CF15" s="41" t="s">
        <v>297</v>
      </c>
      <c r="CG15" s="41" t="s">
        <v>301</v>
      </c>
      <c r="CH15" s="41" t="s">
        <v>312</v>
      </c>
      <c r="CI15" s="41" t="s">
        <v>313</v>
      </c>
      <c r="CJ15" s="41" t="s">
        <v>321</v>
      </c>
      <c r="CL15" s="3" t="s">
        <v>34</v>
      </c>
      <c r="CM15" s="66" t="s">
        <v>35</v>
      </c>
      <c r="CN15" s="89"/>
    </row>
    <row r="16" spans="1:92"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2"/>
      <c r="CL16" s="149"/>
      <c r="CM16" s="66"/>
      <c r="CN16" s="89"/>
    </row>
    <row r="17" spans="2:92" x14ac:dyDescent="0.35">
      <c r="B17" s="71"/>
      <c r="C17" s="327">
        <f t="shared" ref="C17:D17" si="0">IF(AC17="Athlete Name","",AC17)</f>
        <v>1</v>
      </c>
      <c r="D17" s="47" t="str">
        <f t="shared" si="0"/>
        <v>Sagen Maddalena</v>
      </c>
      <c r="E17" s="60"/>
      <c r="F17" s="1">
        <f>IF(COUNT(AL17:CJ17)=0,"", COUNT(AL17:CJ17))</f>
        <v>21</v>
      </c>
      <c r="G17" s="46">
        <f t="shared" ref="G17" si="1">_xlfn.IFS(F17="","",F17=1,1,F17=2,2,F17=3,3,F17=4,4,F17=5,5,F17&gt;5,5)</f>
        <v>5</v>
      </c>
      <c r="I17" s="61"/>
      <c r="J17" s="108" t="s">
        <v>7</v>
      </c>
      <c r="K17" s="45">
        <f>IFERROR(LARGE((AL17:CJ17),1),"")</f>
        <v>598</v>
      </c>
      <c r="L17" s="1">
        <f>IFERROR(LARGE((AL17:CJ17),2),"")</f>
        <v>596</v>
      </c>
      <c r="M17" s="1">
        <f>IFERROR(LARGE((AL17:CJ17),3),"")</f>
        <v>594</v>
      </c>
      <c r="N17" s="1">
        <f>IFERROR(LARGE((AL17:CJ17),4),"")</f>
        <v>594</v>
      </c>
      <c r="O17" s="46">
        <f>IFERROR(LARGE((AL17:CJ17),5),"")</f>
        <v>593</v>
      </c>
      <c r="P17" s="1"/>
      <c r="Q17" s="56">
        <f t="shared" ref="Q17" si="2">IFERROR(AVERAGEIF(K17:O17,"&gt;0"),"")</f>
        <v>595</v>
      </c>
      <c r="R17" s="57">
        <f t="shared" ref="R17" si="3">IF(SUM(AF18:AJ18,K18:O18)=0,"",SUM(AF18:AJ18,K18:O18))</f>
        <v>1</v>
      </c>
      <c r="T17" s="5">
        <f>IF(U17="","",1)</f>
        <v>1</v>
      </c>
      <c r="U17" s="4">
        <f>IF(SUM(Q17:R17)=0,"",SUM(Q17:R17))</f>
        <v>596</v>
      </c>
      <c r="V17" s="6">
        <f>IF(U17="","",1)</f>
        <v>1</v>
      </c>
      <c r="X17" s="60" t="str">
        <f>IF(AD17="Athlete Name","",AD17)</f>
        <v>Sagen Maddalena</v>
      </c>
      <c r="Y17" s="46"/>
      <c r="Z17" s="76"/>
      <c r="AB17" s="82"/>
      <c r="AC17" s="45">
        <v>1</v>
      </c>
      <c r="AD17" s="60" t="s">
        <v>156</v>
      </c>
      <c r="AF17" s="45"/>
      <c r="AG17" s="1"/>
      <c r="AH17" s="1"/>
      <c r="AI17" s="1"/>
      <c r="AJ17" s="46"/>
      <c r="AK17" s="119"/>
      <c r="AL17" s="62" t="s">
        <v>7</v>
      </c>
      <c r="AM17" s="62" t="s">
        <v>7</v>
      </c>
      <c r="AN17" s="62" t="s">
        <v>7</v>
      </c>
      <c r="AO17" s="62">
        <v>598</v>
      </c>
      <c r="AP17" s="62">
        <v>594</v>
      </c>
      <c r="AQ17" s="62">
        <v>593</v>
      </c>
      <c r="AR17" s="62">
        <v>593</v>
      </c>
      <c r="AS17" s="62">
        <v>591</v>
      </c>
      <c r="AT17" s="62">
        <v>588</v>
      </c>
      <c r="AU17" s="62" t="s">
        <v>7</v>
      </c>
      <c r="AV17" s="62" t="s">
        <v>7</v>
      </c>
      <c r="AW17" s="62" t="s">
        <v>7</v>
      </c>
      <c r="AX17" s="62">
        <v>588</v>
      </c>
      <c r="AY17" s="62" t="s">
        <v>7</v>
      </c>
      <c r="AZ17" s="62" t="s">
        <v>7</v>
      </c>
      <c r="BA17" s="62">
        <v>578</v>
      </c>
      <c r="BB17" s="62">
        <v>579</v>
      </c>
      <c r="BC17" s="62" t="s">
        <v>7</v>
      </c>
      <c r="BD17" s="62" t="s">
        <v>7</v>
      </c>
      <c r="BE17" s="62" t="s">
        <v>7</v>
      </c>
      <c r="BF17" s="62" t="s">
        <v>7</v>
      </c>
      <c r="BG17" s="62">
        <v>575</v>
      </c>
      <c r="BH17" s="62">
        <v>576</v>
      </c>
      <c r="BI17" s="62" t="s">
        <v>7</v>
      </c>
      <c r="BJ17" s="62" t="s">
        <v>7</v>
      </c>
      <c r="BK17" s="62" t="s">
        <v>7</v>
      </c>
      <c r="BL17" s="62" t="s">
        <v>7</v>
      </c>
      <c r="BM17" s="62">
        <v>588</v>
      </c>
      <c r="BN17" s="62">
        <v>590</v>
      </c>
      <c r="BO17" s="62">
        <v>591</v>
      </c>
      <c r="BP17" s="62">
        <v>589</v>
      </c>
      <c r="BQ17" s="62" t="s">
        <v>7</v>
      </c>
      <c r="BR17" s="62" t="s">
        <v>7</v>
      </c>
      <c r="BS17" s="62" t="s">
        <v>7</v>
      </c>
      <c r="BT17" s="62">
        <v>594</v>
      </c>
      <c r="BU17" s="62">
        <v>587</v>
      </c>
      <c r="BV17" s="62" t="s">
        <v>7</v>
      </c>
      <c r="BW17" s="62" t="s">
        <v>7</v>
      </c>
      <c r="BX17" s="62">
        <v>586</v>
      </c>
      <c r="BY17" s="62">
        <v>591</v>
      </c>
      <c r="BZ17" s="62" t="s">
        <v>7</v>
      </c>
      <c r="CA17" s="62">
        <v>596</v>
      </c>
      <c r="CB17" s="62">
        <v>580</v>
      </c>
      <c r="CC17" s="62" t="s">
        <v>7</v>
      </c>
      <c r="CD17" s="62" t="s">
        <v>7</v>
      </c>
      <c r="CE17" s="62" t="s">
        <v>7</v>
      </c>
      <c r="CF17" s="62" t="s">
        <v>7</v>
      </c>
      <c r="CG17" s="62" t="s">
        <v>7</v>
      </c>
      <c r="CH17" s="62" t="s">
        <v>7</v>
      </c>
      <c r="CI17" s="62" t="s">
        <v>7</v>
      </c>
      <c r="CJ17" s="62" t="s">
        <v>7</v>
      </c>
      <c r="CK17" s="117"/>
      <c r="CL17" s="60" t="str">
        <f>IF(AD17="Athlete Name","",AD17)</f>
        <v>Sagen Maddalena</v>
      </c>
      <c r="CM17" s="46">
        <v>1</v>
      </c>
      <c r="CN17" s="88"/>
    </row>
    <row r="18" spans="2:92" x14ac:dyDescent="0.35">
      <c r="B18" s="71"/>
      <c r="C18" s="327"/>
      <c r="D18" s="47"/>
      <c r="E18" s="60"/>
      <c r="G18" s="46"/>
      <c r="I18" s="61">
        <f>IF(SUM(AF18:AJ18)=0,"",SUM(AF18:AJ18))</f>
        <v>1</v>
      </c>
      <c r="J18" s="108" t="s">
        <v>12</v>
      </c>
      <c r="K18" s="45" t="str">
        <f>IFERROR(LARGE((AL18:CJ18),1),"")</f>
        <v/>
      </c>
      <c r="L18" s="1" t="str">
        <f>IFERROR(LARGE((AL18:CJ18),2),"")</f>
        <v/>
      </c>
      <c r="M18" s="1" t="str">
        <f>IFERROR(LARGE((AL18:CJ18),3),"")</f>
        <v/>
      </c>
      <c r="N18" s="1" t="str">
        <f>IFERROR(LARGE((AL18:CJ18),4),"")</f>
        <v/>
      </c>
      <c r="O18" s="46" t="str">
        <f>IFERROR(LARGE((AL18:CJ18),5),"")</f>
        <v/>
      </c>
      <c r="P18" s="1"/>
      <c r="Q18" s="56"/>
      <c r="R18" s="57"/>
      <c r="T18" s="5">
        <f>IF(U17="","",1)</f>
        <v>1</v>
      </c>
      <c r="U18" s="126">
        <f>IF(U17="","",1)</f>
        <v>1</v>
      </c>
      <c r="V18" s="6">
        <f>IF(U17="","",1)</f>
        <v>1</v>
      </c>
      <c r="X18" s="60"/>
      <c r="Y18" s="46"/>
      <c r="Z18" s="76"/>
      <c r="AB18" s="82"/>
      <c r="AC18" s="45"/>
      <c r="AD18" s="60" t="s">
        <v>136</v>
      </c>
      <c r="AF18" s="45" t="s">
        <v>12</v>
      </c>
      <c r="AG18" s="1">
        <v>1</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117"/>
      <c r="CL18" s="60"/>
      <c r="CM18" s="46"/>
      <c r="CN18" s="88"/>
    </row>
    <row r="19" spans="2:92"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t="s">
        <v>136</v>
      </c>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6"/>
      <c r="CK19" s="118"/>
      <c r="CL19" s="158"/>
      <c r="CM19" s="97"/>
      <c r="CN19" s="105"/>
    </row>
    <row r="20" spans="2:92"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2"/>
      <c r="CK20" s="117"/>
      <c r="CL20" s="134"/>
      <c r="CM20" s="46"/>
      <c r="CN20" s="88"/>
    </row>
    <row r="21" spans="2:92" ht="15" thickTop="1" x14ac:dyDescent="0.35">
      <c r="B21" s="71"/>
      <c r="C21" s="327">
        <f>IF(AC21="Athlete Name","",AC21)</f>
        <v>2</v>
      </c>
      <c r="D21" s="47" t="str">
        <f>IF(AD21="Athlete Name","",AD21)</f>
        <v>Mary Tucker</v>
      </c>
      <c r="E21" s="60"/>
      <c r="F21" s="1">
        <f>IF(COUNT(AL21:CJ21)=0,"", COUNT(AL21:CJ21))</f>
        <v>23</v>
      </c>
      <c r="G21" s="46">
        <f t="shared" ref="G21" si="4">_xlfn.IFS(F21="","",F21=1,1,F21=2,2,F21=3,3,F21=4,4,F21=5,5,F21&gt;5,5)</f>
        <v>5</v>
      </c>
      <c r="I21" s="61"/>
      <c r="J21" s="108" t="s">
        <v>7</v>
      </c>
      <c r="K21" s="45">
        <f>IFERROR(LARGE((AL21:CJ21),1),"")</f>
        <v>595</v>
      </c>
      <c r="L21" s="1">
        <f>IFERROR(LARGE((AL21:CJ21),2),"")</f>
        <v>594</v>
      </c>
      <c r="M21" s="1">
        <f>IFERROR(LARGE((AL21:CJ21),3),"")</f>
        <v>592</v>
      </c>
      <c r="N21" s="1">
        <f>IFERROR(LARGE((AL21:CJ21),4),"")</f>
        <v>592</v>
      </c>
      <c r="O21" s="46">
        <f>IFERROR(LARGE((AL21:CJ21),5),"")</f>
        <v>591</v>
      </c>
      <c r="P21" s="1"/>
      <c r="Q21" s="56">
        <f>IFERROR(AVERAGEIF(K21:O21,"&gt;0"),"")</f>
        <v>592.79999999999995</v>
      </c>
      <c r="R21" s="57" t="str">
        <f>IF(SUM(AF22:AJ22,K22:O22)=0,"",SUM(AF22:AJ22,K22:O22))</f>
        <v/>
      </c>
      <c r="T21" s="5">
        <f>IF(U21="","",1)</f>
        <v>1</v>
      </c>
      <c r="U21" s="4">
        <f>IF(SUM(Q21:R21)=0,"",SUM(Q21:R21))</f>
        <v>592.79999999999995</v>
      </c>
      <c r="V21" s="6">
        <f>IF(U21="","",1)</f>
        <v>1</v>
      </c>
      <c r="X21" s="60" t="str">
        <f t="shared" ref="X21:X80" si="5">IF(AD21="Athlete Name","",AD21)</f>
        <v>Mary Tucker</v>
      </c>
      <c r="Y21" s="46"/>
      <c r="Z21" s="76"/>
      <c r="AB21" s="82"/>
      <c r="AC21" s="45">
        <v>2</v>
      </c>
      <c r="AD21" s="60" t="s">
        <v>154</v>
      </c>
      <c r="AF21" s="45"/>
      <c r="AG21" s="1"/>
      <c r="AH21" s="1"/>
      <c r="AI21" s="1"/>
      <c r="AJ21" s="46"/>
      <c r="AK21" s="108"/>
      <c r="AL21" s="62" t="s">
        <v>7</v>
      </c>
      <c r="AM21" s="62" t="s">
        <v>7</v>
      </c>
      <c r="AN21" s="62" t="s">
        <v>7</v>
      </c>
      <c r="AO21" s="62">
        <v>595</v>
      </c>
      <c r="AP21" s="62">
        <v>592</v>
      </c>
      <c r="AQ21" s="62">
        <v>590</v>
      </c>
      <c r="AR21" s="62">
        <v>586</v>
      </c>
      <c r="AS21" s="62">
        <v>585</v>
      </c>
      <c r="AT21" s="62">
        <v>583</v>
      </c>
      <c r="AU21" s="62">
        <v>581</v>
      </c>
      <c r="AV21" s="62" t="s">
        <v>7</v>
      </c>
      <c r="AW21" s="62" t="s">
        <v>7</v>
      </c>
      <c r="AX21" s="62">
        <v>582</v>
      </c>
      <c r="AY21" s="62" t="s">
        <v>7</v>
      </c>
      <c r="AZ21" s="62" t="s">
        <v>7</v>
      </c>
      <c r="BA21" s="62">
        <v>580</v>
      </c>
      <c r="BB21" s="62">
        <v>579</v>
      </c>
      <c r="BC21" s="62" t="s">
        <v>7</v>
      </c>
      <c r="BD21" s="62" t="s">
        <v>7</v>
      </c>
      <c r="BE21" s="62" t="s">
        <v>7</v>
      </c>
      <c r="BF21" s="62" t="s">
        <v>7</v>
      </c>
      <c r="BG21" s="62">
        <v>573</v>
      </c>
      <c r="BH21" s="62">
        <v>578</v>
      </c>
      <c r="BI21" s="62" t="s">
        <v>7</v>
      </c>
      <c r="BJ21" s="62" t="s">
        <v>7</v>
      </c>
      <c r="BK21" s="62" t="s">
        <v>7</v>
      </c>
      <c r="BL21" s="62">
        <v>589</v>
      </c>
      <c r="BM21" s="62">
        <v>584</v>
      </c>
      <c r="BN21" s="62">
        <v>588</v>
      </c>
      <c r="BO21" s="62">
        <v>585</v>
      </c>
      <c r="BP21" s="62">
        <v>594</v>
      </c>
      <c r="BQ21" s="62" t="s">
        <v>7</v>
      </c>
      <c r="BR21" s="62" t="s">
        <v>7</v>
      </c>
      <c r="BS21" s="62" t="s">
        <v>7</v>
      </c>
      <c r="BT21" s="62">
        <v>592</v>
      </c>
      <c r="BU21" s="62">
        <v>578</v>
      </c>
      <c r="BV21" s="62" t="s">
        <v>7</v>
      </c>
      <c r="BW21" s="62" t="s">
        <v>7</v>
      </c>
      <c r="BX21" s="62">
        <v>582</v>
      </c>
      <c r="BY21" s="62">
        <v>590</v>
      </c>
      <c r="BZ21" s="62" t="s">
        <v>7</v>
      </c>
      <c r="CA21" s="62">
        <v>590</v>
      </c>
      <c r="CB21" s="62" t="s">
        <v>7</v>
      </c>
      <c r="CC21" s="62" t="s">
        <v>7</v>
      </c>
      <c r="CD21" s="62" t="s">
        <v>7</v>
      </c>
      <c r="CE21" s="62">
        <v>591</v>
      </c>
      <c r="CF21" s="62" t="s">
        <v>7</v>
      </c>
      <c r="CG21" s="62" t="s">
        <v>7</v>
      </c>
      <c r="CH21" s="62" t="s">
        <v>7</v>
      </c>
      <c r="CI21" s="62" t="s">
        <v>7</v>
      </c>
      <c r="CJ21" s="62" t="s">
        <v>7</v>
      </c>
      <c r="CK21" s="117"/>
      <c r="CL21" s="60" t="str">
        <f>IF(AD21="Athlete Name","",AD21)</f>
        <v>Mary Tucker</v>
      </c>
      <c r="CM21" s="46">
        <v>2</v>
      </c>
      <c r="CN21" s="88"/>
    </row>
    <row r="22" spans="2:92" x14ac:dyDescent="0.35">
      <c r="B22" s="71"/>
      <c r="C22" s="327"/>
      <c r="D22" s="47"/>
      <c r="E22" s="60"/>
      <c r="G22" s="46"/>
      <c r="I22" s="61" t="str">
        <f>IF(SUM(AF22:AJ22)=0,"",SUM(AF22:AJ22))</f>
        <v/>
      </c>
      <c r="J22" s="108" t="s">
        <v>12</v>
      </c>
      <c r="K22" s="45" t="str">
        <f>IFERROR(LARGE((AL22:CJ22),1),"")</f>
        <v/>
      </c>
      <c r="L22" s="1" t="str">
        <f>IFERROR(LARGE((AL22:CJ22),2),"")</f>
        <v/>
      </c>
      <c r="M22" s="1" t="str">
        <f>IFERROR(LARGE((AL22:CJ22),3),"")</f>
        <v/>
      </c>
      <c r="N22" s="1" t="str">
        <f>IFERROR(LARGE((AL22:CJ22),4),"")</f>
        <v/>
      </c>
      <c r="O22" s="46" t="str">
        <f>IFERROR(LARGE((AL22:CJ22),5),"")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117"/>
      <c r="CL22" s="60"/>
      <c r="CM22" s="46"/>
      <c r="CN22" s="88"/>
    </row>
    <row r="23" spans="2:92"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2"/>
      <c r="CK23" s="118"/>
      <c r="CL23" s="146"/>
      <c r="CM23" s="97"/>
      <c r="CN23" s="105"/>
    </row>
    <row r="24" spans="2:92"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2"/>
      <c r="CK24" s="117"/>
      <c r="CL24" s="149"/>
      <c r="CM24" s="46"/>
      <c r="CN24" s="88"/>
    </row>
    <row r="25" spans="2:92" x14ac:dyDescent="0.35">
      <c r="B25" s="71"/>
      <c r="C25" s="327">
        <f t="shared" ref="C25:D84" si="9">IF(AC25="Athlete Name","",AC25)</f>
        <v>3</v>
      </c>
      <c r="D25" s="47" t="str">
        <f t="shared" si="9"/>
        <v>Katie Zaun</v>
      </c>
      <c r="E25" s="60"/>
      <c r="F25" s="1">
        <f>IF(COUNT(AL25:CJ25)=0,"", COUNT(AL25:CJ25))</f>
        <v>14</v>
      </c>
      <c r="G25" s="46">
        <f t="shared" ref="G25" si="10">_xlfn.IFS(F25="","",F25=1,1,F25=2,2,F25=3,3,F25=4,4,F25=5,5,F25&gt;5,5)</f>
        <v>5</v>
      </c>
      <c r="I25" s="61"/>
      <c r="J25" s="108" t="s">
        <v>7</v>
      </c>
      <c r="K25" s="45">
        <f>IFERROR(LARGE((AL25:CJ25),1),"")</f>
        <v>589</v>
      </c>
      <c r="L25" s="1">
        <f>IFERROR(LARGE((AL25:CJ25),2),"")</f>
        <v>589</v>
      </c>
      <c r="M25" s="1">
        <f>IFERROR(LARGE((AL25:CJ25),3),"")</f>
        <v>587</v>
      </c>
      <c r="N25" s="1">
        <f>IFERROR(LARGE((AL25:CJ25),4),"")</f>
        <v>585</v>
      </c>
      <c r="O25" s="46">
        <f>IFERROR(LARGE((AL25:CJ25),5),"")</f>
        <v>585</v>
      </c>
      <c r="P25" s="1"/>
      <c r="Q25" s="56">
        <f t="shared" ref="Q25:Q84" si="11">IFERROR(AVERAGEIF(K25:O25,"&gt;0"),"")</f>
        <v>587</v>
      </c>
      <c r="R25" s="57" t="str">
        <f t="shared" ref="R25:R84" si="12">IF(SUM(AF26:AJ26,K26:O26)=0,"",SUM(AF26:AJ26,K26:O26))</f>
        <v/>
      </c>
      <c r="T25" s="5">
        <f t="shared" ref="T25" si="13">IF(U25="","",1)</f>
        <v>1</v>
      </c>
      <c r="U25" s="4">
        <f t="shared" ref="U25" si="14">IF(SUM(Q25:R25)=0,"",SUM(Q25:R25))</f>
        <v>587</v>
      </c>
      <c r="V25" s="6">
        <f t="shared" ref="V25" si="15">IF(U25="","",1)</f>
        <v>1</v>
      </c>
      <c r="X25" s="60" t="str">
        <f t="shared" si="5"/>
        <v>Katie Zaun</v>
      </c>
      <c r="Y25" s="46"/>
      <c r="Z25" s="76"/>
      <c r="AB25" s="82"/>
      <c r="AC25" s="45">
        <v>3</v>
      </c>
      <c r="AD25" s="60" t="s">
        <v>160</v>
      </c>
      <c r="AF25" s="45"/>
      <c r="AG25" s="1"/>
      <c r="AH25" s="1"/>
      <c r="AI25" s="1"/>
      <c r="AJ25" s="46"/>
      <c r="AK25" s="108"/>
      <c r="AL25" s="62" t="s">
        <v>7</v>
      </c>
      <c r="AM25" s="62" t="s">
        <v>7</v>
      </c>
      <c r="AN25" s="62" t="s">
        <v>7</v>
      </c>
      <c r="AO25" s="62">
        <v>589</v>
      </c>
      <c r="AP25" s="62">
        <v>587</v>
      </c>
      <c r="AQ25" s="62">
        <v>584</v>
      </c>
      <c r="AR25" s="62">
        <v>581</v>
      </c>
      <c r="AS25" s="62">
        <v>577</v>
      </c>
      <c r="AT25" s="62" t="s">
        <v>7</v>
      </c>
      <c r="AU25" s="62" t="s">
        <v>7</v>
      </c>
      <c r="AV25" s="62" t="s">
        <v>7</v>
      </c>
      <c r="AW25" s="62" t="s">
        <v>7</v>
      </c>
      <c r="AX25" s="62" t="s">
        <v>7</v>
      </c>
      <c r="AY25" s="62">
        <v>585</v>
      </c>
      <c r="AZ25" s="62">
        <v>585</v>
      </c>
      <c r="BA25" s="62" t="s">
        <v>7</v>
      </c>
      <c r="BB25" s="62" t="s">
        <v>7</v>
      </c>
      <c r="BC25" s="62" t="s">
        <v>7</v>
      </c>
      <c r="BD25" s="62" t="s">
        <v>7</v>
      </c>
      <c r="BE25" s="62" t="s">
        <v>7</v>
      </c>
      <c r="BF25" s="62" t="s">
        <v>7</v>
      </c>
      <c r="BG25" s="62">
        <v>571</v>
      </c>
      <c r="BH25" s="62">
        <v>571</v>
      </c>
      <c r="BI25" s="62" t="s">
        <v>7</v>
      </c>
      <c r="BJ25" s="62" t="s">
        <v>7</v>
      </c>
      <c r="BK25" s="62" t="s">
        <v>7</v>
      </c>
      <c r="BL25" s="62" t="s">
        <v>7</v>
      </c>
      <c r="BM25" s="62">
        <v>578</v>
      </c>
      <c r="BN25" s="62">
        <v>585</v>
      </c>
      <c r="BO25" s="62" t="s">
        <v>7</v>
      </c>
      <c r="BP25" s="62" t="s">
        <v>7</v>
      </c>
      <c r="BQ25" s="62" t="s">
        <v>7</v>
      </c>
      <c r="BR25" s="62" t="s">
        <v>7</v>
      </c>
      <c r="BS25" s="62">
        <v>584</v>
      </c>
      <c r="BT25" s="62" t="s">
        <v>7</v>
      </c>
      <c r="BU25" s="62" t="s">
        <v>7</v>
      </c>
      <c r="BV25" s="62" t="s">
        <v>7</v>
      </c>
      <c r="BW25" s="62" t="s">
        <v>7</v>
      </c>
      <c r="BX25" s="62">
        <v>581</v>
      </c>
      <c r="BY25" s="62">
        <v>589</v>
      </c>
      <c r="BZ25" s="62" t="s">
        <v>7</v>
      </c>
      <c r="CA25" s="62" t="s">
        <v>7</v>
      </c>
      <c r="CB25" s="62" t="s">
        <v>7</v>
      </c>
      <c r="CC25" s="62" t="s">
        <v>7</v>
      </c>
      <c r="CD25" s="62" t="s">
        <v>7</v>
      </c>
      <c r="CE25" s="62" t="s">
        <v>7</v>
      </c>
      <c r="CF25" s="62" t="s">
        <v>7</v>
      </c>
      <c r="CG25" s="62" t="s">
        <v>7</v>
      </c>
      <c r="CH25" s="62" t="s">
        <v>7</v>
      </c>
      <c r="CI25" s="62" t="s">
        <v>7</v>
      </c>
      <c r="CJ25" s="62" t="s">
        <v>7</v>
      </c>
      <c r="CK25" s="117"/>
      <c r="CL25" s="60" t="str">
        <f>IF(AD25="Athlete Name","",AD25)</f>
        <v>Katie Zaun</v>
      </c>
      <c r="CM25" s="46">
        <v>3</v>
      </c>
      <c r="CN25" s="88"/>
    </row>
    <row r="26" spans="2:92" x14ac:dyDescent="0.35">
      <c r="B26" s="71"/>
      <c r="C26" s="327"/>
      <c r="D26" s="47"/>
      <c r="E26" s="60"/>
      <c r="G26" s="46"/>
      <c r="I26" s="61" t="str">
        <f>IF(SUM(AF26:AJ26)=0,"",SUM(AF26:AJ26))</f>
        <v/>
      </c>
      <c r="J26" s="108" t="s">
        <v>12</v>
      </c>
      <c r="K26" s="45" t="str">
        <f>IFERROR(LARGE((AL26:CJ26),1),"")</f>
        <v/>
      </c>
      <c r="L26" s="1" t="str">
        <f>IFERROR(LARGE((AL26:CJ26),2),"")</f>
        <v/>
      </c>
      <c r="M26" s="1" t="str">
        <f>IFERROR(LARGE((AL26:CJ26),3),"")</f>
        <v/>
      </c>
      <c r="N26" s="1" t="str">
        <f>IFERROR(LARGE((AL26:CJ26),4),"")</f>
        <v/>
      </c>
      <c r="O26" s="46" t="str">
        <f>IFERROR(LARGE((AL26:CJ26),5),"")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117"/>
      <c r="CL26" s="60"/>
      <c r="CM26" s="46"/>
      <c r="CN26" s="88"/>
    </row>
    <row r="27" spans="2:92" s="39" customFormat="1" ht="8.5" customHeight="1" thickBot="1" x14ac:dyDescent="0.4">
      <c r="B27" s="102"/>
      <c r="C27" s="328"/>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6"/>
      <c r="CK27" s="118"/>
      <c r="CL27" s="158"/>
      <c r="CM27" s="97"/>
      <c r="CN27" s="105"/>
    </row>
    <row r="28" spans="2:92" ht="8.5" customHeight="1" thickTop="1" x14ac:dyDescent="0.35">
      <c r="B28" s="71"/>
      <c r="C28" s="327"/>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5"/>
      <c r="CK28" s="117"/>
      <c r="CL28" s="134"/>
      <c r="CM28" s="46"/>
      <c r="CN28" s="88"/>
    </row>
    <row r="29" spans="2:92" x14ac:dyDescent="0.35">
      <c r="B29" s="71"/>
      <c r="C29" s="327">
        <f t="shared" si="9"/>
        <v>4</v>
      </c>
      <c r="D29" s="47" t="str">
        <f t="shared" si="9"/>
        <v>Morgan Kreb</v>
      </c>
      <c r="E29" s="60"/>
      <c r="F29" s="1">
        <f>IF(COUNT(AL29:CJ29)=0,"", COUNT(AL29:CJ29))</f>
        <v>2</v>
      </c>
      <c r="G29" s="46">
        <f t="shared" ref="G29" si="25">_xlfn.IFS(F29="","",F29=1,1,F29=2,2,F29=3,3,F29=4,4,F29=5,5,F29&gt;5,5)</f>
        <v>2</v>
      </c>
      <c r="I29" s="61"/>
      <c r="J29" s="108" t="s">
        <v>7</v>
      </c>
      <c r="K29" s="45">
        <f>IFERROR(LARGE((AL29:CJ29),1),"")</f>
        <v>588</v>
      </c>
      <c r="L29" s="1">
        <f>IFERROR(LARGE((AL29:CJ29),2),"")</f>
        <v>583</v>
      </c>
      <c r="M29" s="1" t="str">
        <f>IFERROR(LARGE((AL29:CJ29),3),"")</f>
        <v/>
      </c>
      <c r="N29" s="1" t="str">
        <f>IFERROR(LARGE((AL29:CJ29),4),"")</f>
        <v/>
      </c>
      <c r="O29" s="46" t="str">
        <f>IFERROR(LARGE((AL29:CJ29),5),"")</f>
        <v/>
      </c>
      <c r="P29" s="1"/>
      <c r="Q29" s="56">
        <f t="shared" si="11"/>
        <v>585.5</v>
      </c>
      <c r="R29" s="57" t="str">
        <f t="shared" si="12"/>
        <v/>
      </c>
      <c r="T29" s="5">
        <f t="shared" ref="T29" si="26">IF(U29="","",1)</f>
        <v>1</v>
      </c>
      <c r="U29" s="4">
        <f t="shared" ref="U29" si="27">IF(SUM(Q29:R29)=0,"",SUM(Q29:R29))</f>
        <v>585.5</v>
      </c>
      <c r="V29" s="6">
        <f t="shared" ref="V29" si="28">IF(U29="","",1)</f>
        <v>1</v>
      </c>
      <c r="X29" s="60" t="str">
        <f t="shared" si="5"/>
        <v>Morgan Kreb</v>
      </c>
      <c r="Y29" s="46"/>
      <c r="Z29" s="76"/>
      <c r="AB29" s="82"/>
      <c r="AC29" s="45">
        <v>4</v>
      </c>
      <c r="AD29" s="60" t="s">
        <v>173</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v>583</v>
      </c>
      <c r="AX29" s="62" t="s">
        <v>7</v>
      </c>
      <c r="AY29" s="62" t="s">
        <v>7</v>
      </c>
      <c r="AZ29" s="62" t="s">
        <v>7</v>
      </c>
      <c r="BA29" s="62" t="s">
        <v>7</v>
      </c>
      <c r="BB29" s="62" t="s">
        <v>7</v>
      </c>
      <c r="BC29" s="62" t="s">
        <v>7</v>
      </c>
      <c r="BD29" s="62" t="s">
        <v>7</v>
      </c>
      <c r="BE29" s="62" t="s">
        <v>7</v>
      </c>
      <c r="BF29" s="62" t="s">
        <v>7</v>
      </c>
      <c r="BG29" s="62" t="s">
        <v>7</v>
      </c>
      <c r="BH29" s="62" t="s">
        <v>7</v>
      </c>
      <c r="BI29" s="62">
        <v>588</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62" t="s">
        <v>7</v>
      </c>
      <c r="CB29" s="62" t="s">
        <v>7</v>
      </c>
      <c r="CC29" s="62" t="s">
        <v>7</v>
      </c>
      <c r="CD29" s="62" t="s">
        <v>7</v>
      </c>
      <c r="CE29" s="62" t="s">
        <v>7</v>
      </c>
      <c r="CF29" s="62" t="s">
        <v>7</v>
      </c>
      <c r="CG29" s="62" t="s">
        <v>7</v>
      </c>
      <c r="CH29" s="62" t="s">
        <v>7</v>
      </c>
      <c r="CI29" s="62" t="s">
        <v>7</v>
      </c>
      <c r="CJ29" s="62" t="s">
        <v>7</v>
      </c>
      <c r="CK29" s="117"/>
      <c r="CL29" s="60" t="str">
        <f>IF(AD29="Athlete Name","",AD29)</f>
        <v>Morgan Kreb</v>
      </c>
      <c r="CM29" s="46">
        <v>4</v>
      </c>
      <c r="CN29" s="88"/>
    </row>
    <row r="30" spans="2:92" x14ac:dyDescent="0.35">
      <c r="B30" s="71"/>
      <c r="C30" s="327"/>
      <c r="D30" s="47"/>
      <c r="E30" s="60"/>
      <c r="G30" s="46"/>
      <c r="I30" s="61" t="str">
        <f>IF(SUM(AF30:AJ30)=0,"",SUM(AF30:AJ30))</f>
        <v/>
      </c>
      <c r="J30" s="108" t="s">
        <v>12</v>
      </c>
      <c r="K30" s="45" t="str">
        <f>IFERROR(LARGE((AL30:CJ30),1),"")</f>
        <v/>
      </c>
      <c r="L30" s="1" t="str">
        <f>IFERROR(LARGE((AL30:CJ30),2),"")</f>
        <v/>
      </c>
      <c r="M30" s="1" t="str">
        <f>IFERROR(LARGE((AL30:CJ30),3),"")</f>
        <v/>
      </c>
      <c r="N30" s="1" t="str">
        <f>IFERROR(LARGE((AL30:CJ30),4),"")</f>
        <v/>
      </c>
      <c r="O30" s="46" t="str">
        <f>IFERROR(LARGE((AL30:CJ30),5),"")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117"/>
      <c r="CL30" s="60"/>
      <c r="CM30" s="46"/>
      <c r="CN30" s="88"/>
    </row>
    <row r="31" spans="2:92"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2"/>
      <c r="CK31" s="118"/>
      <c r="CL31" s="146"/>
      <c r="CM31" s="97"/>
      <c r="CN31" s="105"/>
    </row>
    <row r="32" spans="2:92"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2"/>
      <c r="CK32" s="117"/>
      <c r="CL32" s="149"/>
      <c r="CM32" s="46"/>
      <c r="CN32" s="88"/>
    </row>
    <row r="33" spans="2:92" x14ac:dyDescent="0.35">
      <c r="B33" s="71"/>
      <c r="C33" s="327">
        <f t="shared" si="9"/>
        <v>5</v>
      </c>
      <c r="D33" s="47" t="str">
        <f t="shared" si="9"/>
        <v>Sarah Beard</v>
      </c>
      <c r="E33" s="60"/>
      <c r="F33" s="1">
        <f>IF(COUNT(AL33:CI33)=0,"", COUNT(AL33:CI33))</f>
        <v>27</v>
      </c>
      <c r="G33" s="46">
        <f t="shared" ref="G33" si="38">_xlfn.IFS(F33="","",F33=1,1,F33=2,2,F33=3,3,F33=4,4,F33=5,5,F33&gt;5,5)</f>
        <v>5</v>
      </c>
      <c r="I33" s="61"/>
      <c r="J33" s="108" t="s">
        <v>7</v>
      </c>
      <c r="K33" s="45">
        <f>IFERROR(LARGE((AL33:CJ33),1),"")</f>
        <v>596</v>
      </c>
      <c r="L33" s="1">
        <f>IFERROR(LARGE((AL33:CJ33),2),"")</f>
        <v>594</v>
      </c>
      <c r="M33" s="1">
        <f>IFERROR(LARGE((AL33:CJ33),3),"")</f>
        <v>591</v>
      </c>
      <c r="N33" s="1">
        <f>IFERROR(LARGE((AL33:CJ33),4),"")</f>
        <v>590</v>
      </c>
      <c r="O33" s="46">
        <f>IFERROR(LARGE((AL33:CJ33),5),"")</f>
        <v>589</v>
      </c>
      <c r="P33" s="1"/>
      <c r="Q33" s="56">
        <f t="shared" si="11"/>
        <v>592</v>
      </c>
      <c r="R33" s="57" t="str">
        <f t="shared" si="12"/>
        <v/>
      </c>
      <c r="T33" s="5">
        <f t="shared" ref="T33" si="39">IF(U33="","",1)</f>
        <v>1</v>
      </c>
      <c r="U33" s="4">
        <f t="shared" ref="U33" si="40">IF(SUM(Q33:R33)=0,"",SUM(Q33:R33))</f>
        <v>592</v>
      </c>
      <c r="V33" s="6">
        <f t="shared" ref="V33" si="41">IF(U33="","",1)</f>
        <v>1</v>
      </c>
      <c r="X33" s="60" t="str">
        <f t="shared" si="5"/>
        <v>Sarah Beard</v>
      </c>
      <c r="Y33" s="46"/>
      <c r="Z33" s="76"/>
      <c r="AB33" s="82"/>
      <c r="AC33" s="45">
        <v>5</v>
      </c>
      <c r="AD33" s="60" t="s">
        <v>157</v>
      </c>
      <c r="AF33" s="45"/>
      <c r="AG33" s="1"/>
      <c r="AH33" s="1"/>
      <c r="AI33" s="1"/>
      <c r="AJ33" s="46"/>
      <c r="AK33" s="108"/>
      <c r="AL33" s="62" t="s">
        <v>7</v>
      </c>
      <c r="AM33" s="62" t="s">
        <v>7</v>
      </c>
      <c r="AN33" s="62">
        <v>586</v>
      </c>
      <c r="AO33" s="62">
        <v>594</v>
      </c>
      <c r="AP33" s="62">
        <v>590</v>
      </c>
      <c r="AQ33" s="62">
        <v>588</v>
      </c>
      <c r="AR33" s="62">
        <v>587</v>
      </c>
      <c r="AS33" s="62">
        <v>586</v>
      </c>
      <c r="AT33" s="62">
        <v>585</v>
      </c>
      <c r="AU33" s="62" t="s">
        <v>7</v>
      </c>
      <c r="AV33" s="62" t="s">
        <v>7</v>
      </c>
      <c r="AW33" s="62">
        <v>589</v>
      </c>
      <c r="AX33" s="62" t="s">
        <v>7</v>
      </c>
      <c r="AY33" s="62" t="s">
        <v>7</v>
      </c>
      <c r="AZ33" s="62" t="s">
        <v>7</v>
      </c>
      <c r="BA33" s="62">
        <v>578</v>
      </c>
      <c r="BB33" s="62">
        <v>577</v>
      </c>
      <c r="BC33" s="62">
        <v>589</v>
      </c>
      <c r="BD33" s="62">
        <v>579</v>
      </c>
      <c r="BE33" s="62" t="s">
        <v>7</v>
      </c>
      <c r="BF33" s="62">
        <v>585</v>
      </c>
      <c r="BG33" s="62">
        <v>568</v>
      </c>
      <c r="BH33" s="62">
        <v>564</v>
      </c>
      <c r="BI33" s="62">
        <v>589</v>
      </c>
      <c r="BJ33" s="62">
        <v>589</v>
      </c>
      <c r="BK33" s="62" t="s">
        <v>7</v>
      </c>
      <c r="BL33" s="62" t="s">
        <v>7</v>
      </c>
      <c r="BM33" s="62">
        <v>576</v>
      </c>
      <c r="BN33" s="62">
        <v>583</v>
      </c>
      <c r="BO33" s="62" t="s">
        <v>7</v>
      </c>
      <c r="BP33" s="62" t="s">
        <v>7</v>
      </c>
      <c r="BQ33" s="62" t="s">
        <v>7</v>
      </c>
      <c r="BR33" s="62" t="s">
        <v>7</v>
      </c>
      <c r="BS33" s="62" t="s">
        <v>7</v>
      </c>
      <c r="BT33" s="62">
        <v>588</v>
      </c>
      <c r="BU33" s="62">
        <v>579</v>
      </c>
      <c r="BV33" s="62" t="s">
        <v>7</v>
      </c>
      <c r="BW33" s="62" t="s">
        <v>7</v>
      </c>
      <c r="BX33" s="62">
        <v>570</v>
      </c>
      <c r="BY33" s="62">
        <v>588</v>
      </c>
      <c r="BZ33" s="62">
        <v>591</v>
      </c>
      <c r="CA33" s="62" t="s">
        <v>7</v>
      </c>
      <c r="CB33" s="62">
        <v>581</v>
      </c>
      <c r="CC33" s="62">
        <v>589</v>
      </c>
      <c r="CD33" s="62">
        <v>596</v>
      </c>
      <c r="CE33" s="62" t="s">
        <v>7</v>
      </c>
      <c r="CF33" s="62" t="s">
        <v>7</v>
      </c>
      <c r="CG33" s="62" t="s">
        <v>7</v>
      </c>
      <c r="CH33" s="62" t="s">
        <v>7</v>
      </c>
      <c r="CI33" s="62" t="s">
        <v>7</v>
      </c>
      <c r="CJ33" s="62" t="s">
        <v>7</v>
      </c>
      <c r="CK33" s="117"/>
      <c r="CL33" s="60" t="str">
        <f>IF(AD33="Athlete Name","",AD33)</f>
        <v>Sarah Beard</v>
      </c>
      <c r="CM33" s="46">
        <v>5</v>
      </c>
      <c r="CN33" s="88"/>
    </row>
    <row r="34" spans="2:92" x14ac:dyDescent="0.35">
      <c r="B34" s="71"/>
      <c r="C34" s="327"/>
      <c r="D34" s="47"/>
      <c r="E34" s="60"/>
      <c r="G34" s="46"/>
      <c r="I34" s="61" t="str">
        <f>IF(SUM(AF34:AJ34)=0,"",SUM(AF34:AJ34))</f>
        <v/>
      </c>
      <c r="J34" s="108" t="s">
        <v>12</v>
      </c>
      <c r="K34" s="45" t="str">
        <f>IFERROR(LARGE((AL34:CJ34),1),"")</f>
        <v/>
      </c>
      <c r="L34" s="1" t="str">
        <f>IFERROR(LARGE((AL34:CJ34),2),"")</f>
        <v/>
      </c>
      <c r="M34" s="1" t="str">
        <f>IFERROR(LARGE((AL34:CJ34),3),"")</f>
        <v/>
      </c>
      <c r="N34" s="1" t="str">
        <f>IFERROR(LARGE((AL34:CJ34),4),"")</f>
        <v/>
      </c>
      <c r="O34" s="46" t="str">
        <f>IFERROR(LARGE((AL34:CJ34),5),"")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117"/>
      <c r="CL34" s="60"/>
      <c r="CM34" s="46"/>
      <c r="CN34" s="88"/>
    </row>
    <row r="35" spans="2:92"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6"/>
      <c r="CK35" s="118"/>
      <c r="CL35" s="158"/>
      <c r="CM35" s="97"/>
      <c r="CN35" s="105"/>
    </row>
    <row r="36" spans="2:92"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5"/>
      <c r="CK36" s="117"/>
      <c r="CL36" s="134"/>
      <c r="CM36" s="46"/>
      <c r="CN36" s="88"/>
    </row>
    <row r="37" spans="2:92" x14ac:dyDescent="0.35">
      <c r="B37" s="71"/>
      <c r="C37" s="327">
        <f t="shared" si="9"/>
        <v>6</v>
      </c>
      <c r="D37" s="47" t="str">
        <f t="shared" si="9"/>
        <v>Cecelia Ossi</v>
      </c>
      <c r="E37" s="60"/>
      <c r="F37" s="1">
        <f>IF(COUNT(AL37:CJ37)=0,"", COUNT(AL37:CJ37))</f>
        <v>14</v>
      </c>
      <c r="G37" s="46">
        <f t="shared" ref="G37" si="51">_xlfn.IFS(F37="","",F37=1,1,F37=2,2,F37=3,3,F37=4,4,F37=5,5,F37&gt;5,5)</f>
        <v>5</v>
      </c>
      <c r="I37" s="61"/>
      <c r="J37" s="108" t="s">
        <v>7</v>
      </c>
      <c r="K37" s="45">
        <f>IFERROR(LARGE((AL37:CJ37),1),"")</f>
        <v>591</v>
      </c>
      <c r="L37" s="1">
        <f>IFERROR(LARGE((AL37:CJ37),2),"")</f>
        <v>589</v>
      </c>
      <c r="M37" s="1">
        <f>IFERROR(LARGE((AL37:CJ37),3),"")</f>
        <v>589</v>
      </c>
      <c r="N37" s="1">
        <f>IFERROR(LARGE((AL37:CJ37),4),"")</f>
        <v>588</v>
      </c>
      <c r="O37" s="46">
        <f>IFERROR(LARGE((AL37:CJ37),5),"")</f>
        <v>587</v>
      </c>
      <c r="P37" s="1"/>
      <c r="Q37" s="56">
        <f t="shared" si="11"/>
        <v>588.79999999999995</v>
      </c>
      <c r="R37" s="57" t="str">
        <f t="shared" si="12"/>
        <v/>
      </c>
      <c r="T37" s="5">
        <f t="shared" ref="T37" si="52">IF(U37="","",1)</f>
        <v>1</v>
      </c>
      <c r="U37" s="4">
        <f t="shared" ref="U37" si="53">IF(SUM(Q37:R37)=0,"",SUM(Q37:R37))</f>
        <v>588.79999999999995</v>
      </c>
      <c r="V37" s="6">
        <f t="shared" ref="V37" si="54">IF(U37="","",1)</f>
        <v>1</v>
      </c>
      <c r="X37" s="60" t="str">
        <f t="shared" si="5"/>
        <v>Cecelia Ossi</v>
      </c>
      <c r="Y37" s="46"/>
      <c r="Z37" s="76"/>
      <c r="AB37" s="82"/>
      <c r="AC37" s="45">
        <v>6</v>
      </c>
      <c r="AD37" s="60" t="s">
        <v>174</v>
      </c>
      <c r="AF37" s="45"/>
      <c r="AG37" s="1"/>
      <c r="AH37" s="1"/>
      <c r="AI37" s="1"/>
      <c r="AJ37" s="46"/>
      <c r="AK37" s="108"/>
      <c r="AL37" s="62" t="s">
        <v>7</v>
      </c>
      <c r="AM37" s="62" t="s">
        <v>7</v>
      </c>
      <c r="AN37" s="62" t="s">
        <v>7</v>
      </c>
      <c r="AO37" s="62">
        <v>589</v>
      </c>
      <c r="AP37" s="62">
        <v>589</v>
      </c>
      <c r="AQ37" s="62">
        <v>587</v>
      </c>
      <c r="AR37" s="62">
        <v>585</v>
      </c>
      <c r="AS37" s="62">
        <v>583</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v>591</v>
      </c>
      <c r="BJ37" s="62" t="s">
        <v>7</v>
      </c>
      <c r="BK37" s="62" t="s">
        <v>7</v>
      </c>
      <c r="BL37" s="62" t="s">
        <v>7</v>
      </c>
      <c r="BM37" s="62">
        <v>587</v>
      </c>
      <c r="BN37" s="62">
        <v>583</v>
      </c>
      <c r="BO37" s="62">
        <v>588</v>
      </c>
      <c r="BP37" s="62">
        <v>585</v>
      </c>
      <c r="BQ37" s="62">
        <v>580</v>
      </c>
      <c r="BR37" s="62">
        <v>586</v>
      </c>
      <c r="BS37" s="62" t="s">
        <v>7</v>
      </c>
      <c r="BT37" s="62" t="s">
        <v>7</v>
      </c>
      <c r="BU37" s="62" t="s">
        <v>7</v>
      </c>
      <c r="BV37" s="62" t="s">
        <v>7</v>
      </c>
      <c r="BW37" s="62" t="s">
        <v>7</v>
      </c>
      <c r="BX37" s="62">
        <v>579</v>
      </c>
      <c r="BY37" s="62">
        <v>583</v>
      </c>
      <c r="BZ37" s="62" t="s">
        <v>7</v>
      </c>
      <c r="CA37" s="62" t="s">
        <v>7</v>
      </c>
      <c r="CB37" s="62" t="s">
        <v>7</v>
      </c>
      <c r="CC37" s="62" t="s">
        <v>7</v>
      </c>
      <c r="CD37" s="62" t="s">
        <v>7</v>
      </c>
      <c r="CE37" s="62" t="s">
        <v>7</v>
      </c>
      <c r="CF37" s="62" t="s">
        <v>7</v>
      </c>
      <c r="CG37" s="62" t="s">
        <v>7</v>
      </c>
      <c r="CH37" s="62" t="s">
        <v>7</v>
      </c>
      <c r="CI37" s="62" t="s">
        <v>7</v>
      </c>
      <c r="CJ37" s="62" t="s">
        <v>7</v>
      </c>
      <c r="CK37" s="117"/>
      <c r="CL37" s="60" t="str">
        <f>IF(AD37="Athlete Name","",AD37)</f>
        <v>Cecelia Ossi</v>
      </c>
      <c r="CM37" s="46">
        <v>6</v>
      </c>
      <c r="CN37" s="88"/>
    </row>
    <row r="38" spans="2:92" x14ac:dyDescent="0.35">
      <c r="B38" s="71"/>
      <c r="C38" s="327"/>
      <c r="D38" s="47"/>
      <c r="E38" s="60"/>
      <c r="G38" s="46"/>
      <c r="I38" s="61" t="str">
        <f>IF(SUM(AF38:AJ38)=0,"",SUM(AF38:AJ38))</f>
        <v/>
      </c>
      <c r="J38" s="108" t="s">
        <v>12</v>
      </c>
      <c r="K38" s="45" t="str">
        <f>IFERROR(LARGE((AL38:CJ38),1),"")</f>
        <v/>
      </c>
      <c r="L38" s="1" t="str">
        <f>IFERROR(LARGE((AL38:CJ38),2),"")</f>
        <v/>
      </c>
      <c r="M38" s="1" t="str">
        <f>IFERROR(LARGE((AL38:CJ38),3),"")</f>
        <v/>
      </c>
      <c r="N38" s="1" t="str">
        <f>IFERROR(LARGE((AL38:CJ38),4),"")</f>
        <v/>
      </c>
      <c r="O38" s="46" t="str">
        <f>IFERROR(LARGE((AL38:CJ38),5),"")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117"/>
      <c r="CL38" s="60"/>
      <c r="CM38" s="46"/>
      <c r="CN38" s="88"/>
    </row>
    <row r="39" spans="2:92"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2"/>
      <c r="CK39" s="118"/>
      <c r="CL39" s="146"/>
      <c r="CM39" s="97"/>
      <c r="CN39" s="105"/>
    </row>
    <row r="40" spans="2:92"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2"/>
      <c r="CK40" s="117"/>
      <c r="CL40" s="149"/>
      <c r="CM40" s="46"/>
      <c r="CN40" s="88"/>
    </row>
    <row r="41" spans="2:92" x14ac:dyDescent="0.35">
      <c r="B41" s="71"/>
      <c r="C41" s="327">
        <f t="shared" si="9"/>
        <v>7</v>
      </c>
      <c r="D41" s="47" t="str">
        <f t="shared" si="9"/>
        <v>Julianna Hays</v>
      </c>
      <c r="E41" s="60"/>
      <c r="F41" s="1">
        <f>IF(COUNT(AL41:CJ41)=0,"", COUNT(AL41:CJ41))</f>
        <v>8</v>
      </c>
      <c r="G41" s="46">
        <f t="shared" ref="G41" si="64">_xlfn.IFS(F41="","",F41=1,1,F41=2,2,F41=3,3,F41=4,4,F41=5,5,F41&gt;5,5)</f>
        <v>5</v>
      </c>
      <c r="I41" s="61"/>
      <c r="J41" s="108" t="s">
        <v>7</v>
      </c>
      <c r="K41" s="45">
        <f>IFERROR(LARGE((AL41:CJ41),1),"")</f>
        <v>579</v>
      </c>
      <c r="L41" s="1">
        <f>IFERROR(LARGE((AL41:CJ41),2),"")</f>
        <v>574</v>
      </c>
      <c r="M41" s="1">
        <f>IFERROR(LARGE((AL41:CJ41),3),"")</f>
        <v>573</v>
      </c>
      <c r="N41" s="1">
        <f>IFERROR(LARGE((AL41:CJ41),4),"")</f>
        <v>573</v>
      </c>
      <c r="O41" s="46">
        <f>IFERROR(LARGE((AL41:CJ41),5),"")</f>
        <v>571</v>
      </c>
      <c r="P41" s="1"/>
      <c r="Q41" s="56">
        <f t="shared" si="11"/>
        <v>574</v>
      </c>
      <c r="R41" s="57" t="str">
        <f t="shared" si="12"/>
        <v/>
      </c>
      <c r="T41" s="5">
        <f t="shared" ref="T41" si="65">IF(U41="","",1)</f>
        <v>1</v>
      </c>
      <c r="U41" s="4">
        <f t="shared" ref="U41" si="66">IF(SUM(Q41:R41)=0,"",SUM(Q41:R41))</f>
        <v>574</v>
      </c>
      <c r="V41" s="6">
        <f t="shared" ref="V41" si="67">IF(U41="","",1)</f>
        <v>1</v>
      </c>
      <c r="X41" s="60" t="str">
        <f t="shared" si="5"/>
        <v>Julianna Hays</v>
      </c>
      <c r="Y41" s="46"/>
      <c r="Z41" s="76"/>
      <c r="AB41" s="82"/>
      <c r="AC41" s="45">
        <v>7</v>
      </c>
      <c r="AD41" s="60" t="s">
        <v>175</v>
      </c>
      <c r="AF41" s="45"/>
      <c r="AG41" s="1"/>
      <c r="AH41" s="1"/>
      <c r="AI41" s="1"/>
      <c r="AJ41" s="46"/>
      <c r="AK41" s="108"/>
      <c r="AL41" s="62" t="s">
        <v>7</v>
      </c>
      <c r="AM41" s="62" t="s">
        <v>7</v>
      </c>
      <c r="AN41" s="62" t="s">
        <v>7</v>
      </c>
      <c r="AO41" s="62">
        <v>579</v>
      </c>
      <c r="AP41" s="62">
        <v>574</v>
      </c>
      <c r="AQ41" s="62">
        <v>573</v>
      </c>
      <c r="AR41" s="62">
        <v>569</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v>571</v>
      </c>
      <c r="BN41" s="62">
        <v>569</v>
      </c>
      <c r="BO41" s="62" t="s">
        <v>7</v>
      </c>
      <c r="BP41" s="62" t="s">
        <v>7</v>
      </c>
      <c r="BQ41" s="62">
        <v>550</v>
      </c>
      <c r="BR41" s="62">
        <v>573</v>
      </c>
      <c r="BS41" s="62" t="s">
        <v>7</v>
      </c>
      <c r="BT41" s="62" t="s">
        <v>7</v>
      </c>
      <c r="BU41" s="62" t="s">
        <v>7</v>
      </c>
      <c r="BV41" s="62" t="s">
        <v>7</v>
      </c>
      <c r="BW41" s="62" t="s">
        <v>7</v>
      </c>
      <c r="BX41" s="62" t="s">
        <v>7</v>
      </c>
      <c r="BY41" s="62" t="s">
        <v>7</v>
      </c>
      <c r="BZ41" s="62" t="s">
        <v>7</v>
      </c>
      <c r="CA41" s="62" t="s">
        <v>7</v>
      </c>
      <c r="CB41" s="62" t="s">
        <v>7</v>
      </c>
      <c r="CC41" s="62" t="s">
        <v>7</v>
      </c>
      <c r="CD41" s="62" t="s">
        <v>7</v>
      </c>
      <c r="CE41" s="62" t="s">
        <v>7</v>
      </c>
      <c r="CF41" s="62" t="s">
        <v>7</v>
      </c>
      <c r="CG41" s="62" t="s">
        <v>7</v>
      </c>
      <c r="CH41" s="62" t="s">
        <v>7</v>
      </c>
      <c r="CI41" s="62" t="s">
        <v>7</v>
      </c>
      <c r="CJ41" s="62" t="s">
        <v>7</v>
      </c>
      <c r="CK41" s="117"/>
      <c r="CL41" s="60" t="str">
        <f>IF(AD41="Athlete Name","",AD41)</f>
        <v>Julianna Hays</v>
      </c>
      <c r="CM41" s="46">
        <v>7</v>
      </c>
      <c r="CN41" s="88"/>
    </row>
    <row r="42" spans="2:92" x14ac:dyDescent="0.35">
      <c r="B42" s="71"/>
      <c r="C42" s="327"/>
      <c r="D42" s="47"/>
      <c r="E42" s="60"/>
      <c r="G42" s="46"/>
      <c r="I42" s="61" t="str">
        <f>IF(SUM(AF42:AJ42)=0,"",SUM(AF42:AJ42))</f>
        <v/>
      </c>
      <c r="J42" s="108" t="s">
        <v>12</v>
      </c>
      <c r="K42" s="45" t="str">
        <f>IFERROR(LARGE((AL42:CJ42),1),"")</f>
        <v/>
      </c>
      <c r="L42" s="1" t="str">
        <f>IFERROR(LARGE((AL42:CJ42),2),"")</f>
        <v/>
      </c>
      <c r="M42" s="1" t="str">
        <f>IFERROR(LARGE((AL42:CJ42),3),"")</f>
        <v/>
      </c>
      <c r="N42" s="1" t="str">
        <f>IFERROR(LARGE((AL42:CJ42),4),"")</f>
        <v/>
      </c>
      <c r="O42" s="46" t="str">
        <f>IFERROR(LARGE((AL42:CJ42),5),"")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117"/>
      <c r="CL42" s="60"/>
      <c r="CM42" s="46"/>
      <c r="CN42" s="88"/>
    </row>
    <row r="43" spans="2:92"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6"/>
      <c r="CK43" s="118"/>
      <c r="CL43" s="158"/>
      <c r="CM43" s="97"/>
      <c r="CN43" s="105"/>
    </row>
    <row r="44" spans="2:92"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49"/>
      <c r="AF44" s="150"/>
      <c r="AG44" s="151"/>
      <c r="AH44" s="151"/>
      <c r="AI44" s="151"/>
      <c r="AJ44" s="152"/>
      <c r="AL44" s="150"/>
      <c r="AM44" s="151"/>
      <c r="AN44" s="151"/>
      <c r="AO44" s="151"/>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2"/>
      <c r="CK44" s="117"/>
      <c r="CL44" s="149"/>
      <c r="CM44" s="46"/>
      <c r="CN44" s="88"/>
    </row>
    <row r="45" spans="2:92" x14ac:dyDescent="0.35">
      <c r="B45" s="71"/>
      <c r="C45" s="327">
        <f t="shared" si="9"/>
        <v>8</v>
      </c>
      <c r="D45" s="47" t="str">
        <f t="shared" si="9"/>
        <v>Malori Brown</v>
      </c>
      <c r="E45" s="60"/>
      <c r="F45" s="1">
        <f>IF(COUNT(AL45:CJ45)=0,"", COUNT(AL45:CJ45))</f>
        <v>14</v>
      </c>
      <c r="G45" s="46">
        <f t="shared" ref="G45" si="77">_xlfn.IFS(F45="","",F45=1,1,F45=2,2,F45=3,3,F45=4,4,F45=5,5,F45&gt;5,5)</f>
        <v>5</v>
      </c>
      <c r="I45" s="61"/>
      <c r="J45" s="108" t="s">
        <v>7</v>
      </c>
      <c r="K45" s="45">
        <f>IFERROR(LARGE((AL45:CJ45),1),"")</f>
        <v>589</v>
      </c>
      <c r="L45" s="1">
        <f>IFERROR(LARGE((AL45:CJ45),2),"")</f>
        <v>588</v>
      </c>
      <c r="M45" s="1">
        <f>IFERROR(LARGE((AL45:CJ45),3),"")</f>
        <v>586</v>
      </c>
      <c r="N45" s="1">
        <f>IFERROR(LARGE((AL45:CJ45),4),"")</f>
        <v>586</v>
      </c>
      <c r="O45" s="46">
        <f>IFERROR(LARGE((AL45:CJ45),5),"")</f>
        <v>585</v>
      </c>
      <c r="P45" s="1"/>
      <c r="Q45" s="56">
        <f t="shared" si="11"/>
        <v>586.79999999999995</v>
      </c>
      <c r="R45" s="57" t="str">
        <f t="shared" si="12"/>
        <v/>
      </c>
      <c r="T45" s="5">
        <f t="shared" ref="T45" si="78">IF(U45="","",1)</f>
        <v>1</v>
      </c>
      <c r="U45" s="4">
        <f t="shared" ref="U45" si="79">IF(SUM(Q45:R45)=0,"",SUM(Q45:R45))</f>
        <v>586.79999999999995</v>
      </c>
      <c r="V45" s="6">
        <f t="shared" ref="V45" si="80">IF(U45="","",1)</f>
        <v>1</v>
      </c>
      <c r="X45" s="60" t="str">
        <f t="shared" si="5"/>
        <v>Malori Brown</v>
      </c>
      <c r="Y45" s="46"/>
      <c r="Z45" s="76"/>
      <c r="AB45" s="82"/>
      <c r="AC45" s="45">
        <v>8</v>
      </c>
      <c r="AD45" s="60" t="s">
        <v>179</v>
      </c>
      <c r="AF45" s="45"/>
      <c r="AG45" s="1"/>
      <c r="AH45" s="1"/>
      <c r="AI45" s="1"/>
      <c r="AJ45" s="46"/>
      <c r="AK45" s="108"/>
      <c r="AL45" s="62" t="s">
        <v>7</v>
      </c>
      <c r="AM45" s="62" t="s">
        <v>7</v>
      </c>
      <c r="AN45" s="62" t="s">
        <v>7</v>
      </c>
      <c r="AO45" s="62">
        <v>589</v>
      </c>
      <c r="AP45" s="62">
        <v>588</v>
      </c>
      <c r="AQ45" s="62">
        <v>586</v>
      </c>
      <c r="AR45" s="62">
        <v>585</v>
      </c>
      <c r="AS45" s="62">
        <v>585</v>
      </c>
      <c r="AT45" s="62">
        <v>583</v>
      </c>
      <c r="AU45" s="62" t="s">
        <v>7</v>
      </c>
      <c r="AV45" s="62" t="s">
        <v>7</v>
      </c>
      <c r="AW45" s="62" t="s">
        <v>7</v>
      </c>
      <c r="AX45" s="62">
        <v>585</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v>575</v>
      </c>
      <c r="BM45" s="62">
        <v>585</v>
      </c>
      <c r="BN45" s="62">
        <v>586</v>
      </c>
      <c r="BO45" s="62">
        <v>582</v>
      </c>
      <c r="BP45" s="62">
        <v>585</v>
      </c>
      <c r="BQ45" s="62" t="s">
        <v>7</v>
      </c>
      <c r="BR45" s="62" t="s">
        <v>7</v>
      </c>
      <c r="BS45" s="62" t="s">
        <v>7</v>
      </c>
      <c r="BT45" s="62" t="s">
        <v>7</v>
      </c>
      <c r="BU45" s="62" t="s">
        <v>7</v>
      </c>
      <c r="BV45" s="62" t="s">
        <v>7</v>
      </c>
      <c r="BW45" s="62" t="s">
        <v>7</v>
      </c>
      <c r="BX45" s="62">
        <v>568</v>
      </c>
      <c r="BY45" s="62">
        <v>583</v>
      </c>
      <c r="BZ45" s="62" t="s">
        <v>7</v>
      </c>
      <c r="CA45" s="62" t="s">
        <v>7</v>
      </c>
      <c r="CB45" s="62" t="s">
        <v>7</v>
      </c>
      <c r="CC45" s="62" t="s">
        <v>7</v>
      </c>
      <c r="CD45" s="62" t="s">
        <v>7</v>
      </c>
      <c r="CE45" s="62" t="s">
        <v>7</v>
      </c>
      <c r="CF45" s="62" t="s">
        <v>7</v>
      </c>
      <c r="CG45" s="62" t="s">
        <v>7</v>
      </c>
      <c r="CH45" s="62" t="s">
        <v>7</v>
      </c>
      <c r="CI45" s="62" t="s">
        <v>7</v>
      </c>
      <c r="CJ45" s="62" t="s">
        <v>7</v>
      </c>
      <c r="CK45" s="117"/>
      <c r="CL45" s="60" t="str">
        <f>IF(AD45="Athlete Name","",AD45)</f>
        <v>Malori Brown</v>
      </c>
      <c r="CM45" s="46">
        <v>9</v>
      </c>
      <c r="CN45" s="88"/>
    </row>
    <row r="46" spans="2:92" x14ac:dyDescent="0.35">
      <c r="B46" s="71"/>
      <c r="C46" s="327"/>
      <c r="D46" s="47"/>
      <c r="E46" s="60"/>
      <c r="G46" s="46"/>
      <c r="I46" s="61" t="str">
        <f>IF(SUM(AF46:AJ46)=0,"",SUM(AF46:AJ46))</f>
        <v/>
      </c>
      <c r="J46" s="108" t="s">
        <v>12</v>
      </c>
      <c r="K46" s="45" t="str">
        <f>IFERROR(LARGE((AL46:CJ46),1),"")</f>
        <v/>
      </c>
      <c r="L46" s="1" t="str">
        <f>IFERROR(LARGE((AL46:CJ46),2),"")</f>
        <v/>
      </c>
      <c r="M46" s="1" t="str">
        <f>IFERROR(LARGE((AL46:CJ46),3),"")</f>
        <v/>
      </c>
      <c r="N46" s="1" t="str">
        <f>IFERROR(LARGE((AL46:CJ46),4),"")</f>
        <v/>
      </c>
      <c r="O46" s="46" t="str">
        <f>IFERROR(LARGE((AL46:CJ46),5),"")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117"/>
      <c r="CL46" s="60"/>
      <c r="CM46" s="46"/>
      <c r="CN46" s="88"/>
    </row>
    <row r="47" spans="2:92"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48"/>
      <c r="AE47" s="93"/>
      <c r="AF47" s="153"/>
      <c r="AG47" s="154"/>
      <c r="AH47" s="154"/>
      <c r="AI47" s="155"/>
      <c r="AJ47" s="156"/>
      <c r="AL47" s="159"/>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6"/>
      <c r="CK47" s="118"/>
      <c r="CL47" s="158"/>
      <c r="CM47" s="97"/>
      <c r="CN47" s="105"/>
    </row>
    <row r="48" spans="2:92"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34"/>
      <c r="AF48" s="135"/>
      <c r="AG48" s="136"/>
      <c r="AH48" s="136"/>
      <c r="AI48" s="137"/>
      <c r="AJ48" s="138"/>
      <c r="AL48" s="143"/>
      <c r="AM48" s="137"/>
      <c r="AN48" s="137"/>
      <c r="AO48" s="137"/>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5"/>
      <c r="CK48" s="117"/>
      <c r="CL48" s="134"/>
      <c r="CM48" s="46"/>
      <c r="CN48" s="88"/>
    </row>
    <row r="49" spans="2:92" x14ac:dyDescent="0.35">
      <c r="B49" s="71"/>
      <c r="C49" s="327">
        <f t="shared" si="9"/>
        <v>9</v>
      </c>
      <c r="D49" s="47" t="str">
        <f t="shared" si="9"/>
        <v>Hannah Black</v>
      </c>
      <c r="E49" s="60"/>
      <c r="F49" s="1">
        <f>IF(COUNT(AL49:CJ49)=0,"", COUNT(AL49:CJ49))</f>
        <v>5</v>
      </c>
      <c r="G49" s="46">
        <f t="shared" ref="G49" si="90">_xlfn.IFS(F49="","",F49=1,1,F49=2,2,F49=3,3,F49=4,4,F49=5,5,F49&gt;5,5)</f>
        <v>5</v>
      </c>
      <c r="I49" s="61"/>
      <c r="J49" s="108" t="s">
        <v>7</v>
      </c>
      <c r="K49" s="45">
        <f>IFERROR(LARGE((AL49:CJ49),1),"")</f>
        <v>584</v>
      </c>
      <c r="L49" s="1">
        <f>IFERROR(LARGE((AL49:CJ49),2),"")</f>
        <v>583</v>
      </c>
      <c r="M49" s="1">
        <f>IFERROR(LARGE((AL49:CJ49),3),"")</f>
        <v>579</v>
      </c>
      <c r="N49" s="1">
        <f>IFERROR(LARGE((AL49:CJ49),4),"")</f>
        <v>579</v>
      </c>
      <c r="O49" s="46">
        <f>IFERROR(LARGE((AL49:CJ49),5),"")</f>
        <v>577</v>
      </c>
      <c r="P49" s="1"/>
      <c r="Q49" s="56">
        <f t="shared" si="11"/>
        <v>580.4</v>
      </c>
      <c r="R49" s="57" t="str">
        <f t="shared" si="12"/>
        <v/>
      </c>
      <c r="T49" s="5">
        <f t="shared" ref="T49" si="91">IF(U49="","",1)</f>
        <v>1</v>
      </c>
      <c r="U49" s="4">
        <f t="shared" ref="U49" si="92">IF(SUM(Q49:R49)=0,"",SUM(Q49:R49))</f>
        <v>580.4</v>
      </c>
      <c r="V49" s="6">
        <f t="shared" ref="V49" si="93">IF(U49="","",1)</f>
        <v>1</v>
      </c>
      <c r="X49" s="60" t="str">
        <f t="shared" si="5"/>
        <v>Hannah Black</v>
      </c>
      <c r="Y49" s="46"/>
      <c r="Z49" s="76"/>
      <c r="AB49" s="82"/>
      <c r="AC49" s="45">
        <v>9</v>
      </c>
      <c r="AD49" s="60" t="s">
        <v>176</v>
      </c>
      <c r="AF49" s="45"/>
      <c r="AG49" s="1"/>
      <c r="AH49" s="1"/>
      <c r="AI49" s="1"/>
      <c r="AJ49" s="46"/>
      <c r="AK49" s="108"/>
      <c r="AL49" s="62" t="s">
        <v>7</v>
      </c>
      <c r="AM49" s="62" t="s">
        <v>7</v>
      </c>
      <c r="AN49" s="62" t="s">
        <v>7</v>
      </c>
      <c r="AO49" s="62">
        <v>584</v>
      </c>
      <c r="AP49" s="62">
        <v>583</v>
      </c>
      <c r="AQ49" s="62">
        <v>579</v>
      </c>
      <c r="AR49" s="62">
        <v>579</v>
      </c>
      <c r="AS49" s="62">
        <v>577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62" t="s">
        <v>7</v>
      </c>
      <c r="CB49" s="62" t="s">
        <v>7</v>
      </c>
      <c r="CC49" s="62" t="s">
        <v>7</v>
      </c>
      <c r="CD49" s="62" t="s">
        <v>7</v>
      </c>
      <c r="CE49" s="62" t="s">
        <v>7</v>
      </c>
      <c r="CF49" s="62" t="s">
        <v>7</v>
      </c>
      <c r="CG49" s="62" t="s">
        <v>7</v>
      </c>
      <c r="CH49" s="62" t="s">
        <v>7</v>
      </c>
      <c r="CI49" s="62" t="s">
        <v>7</v>
      </c>
      <c r="CJ49" s="62" t="s">
        <v>7</v>
      </c>
      <c r="CK49" s="117"/>
      <c r="CL49" s="60" t="str">
        <f>IF(AD49="Athlete Name","",AD49)</f>
        <v>Hannah Black</v>
      </c>
      <c r="CM49" s="46">
        <v>10</v>
      </c>
      <c r="CN49" s="88"/>
    </row>
    <row r="50" spans="2:92" x14ac:dyDescent="0.35">
      <c r="B50" s="71"/>
      <c r="C50" s="327"/>
      <c r="D50" s="47"/>
      <c r="E50" s="60"/>
      <c r="F50" s="45"/>
      <c r="G50" s="46"/>
      <c r="I50" s="61" t="str">
        <f>IF(SUM(AF50:AJ50)=0,"",SUM(AF50:AJ50))</f>
        <v/>
      </c>
      <c r="J50" s="108" t="s">
        <v>12</v>
      </c>
      <c r="K50" s="45" t="str">
        <f>IFERROR(LARGE((AL50:CJ50),1),"")</f>
        <v/>
      </c>
      <c r="L50" s="1" t="str">
        <f>IFERROR(LARGE((AL50:CJ50),2),"")</f>
        <v/>
      </c>
      <c r="M50" s="1" t="str">
        <f>IFERROR(LARGE((AL50:CJ50),3),"")</f>
        <v/>
      </c>
      <c r="N50" s="1" t="str">
        <f>IFERROR(LARGE((AL50:CJ50),4),"")</f>
        <v/>
      </c>
      <c r="O50" s="46" t="str">
        <f>IFERROR(LARGE((AL50:CJ50),5),"")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117"/>
      <c r="CL50" s="60"/>
      <c r="CM50" s="46"/>
      <c r="CN50" s="88"/>
    </row>
    <row r="51" spans="2:92"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39"/>
      <c r="AF51" s="140"/>
      <c r="AG51" s="141"/>
      <c r="AH51" s="141"/>
      <c r="AI51" s="141"/>
      <c r="AJ51" s="142"/>
      <c r="AL51" s="140"/>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2"/>
      <c r="CK51" s="118"/>
      <c r="CL51" s="146"/>
      <c r="CM51" s="97"/>
      <c r="CN51" s="105"/>
    </row>
    <row r="52" spans="2:92"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49"/>
      <c r="AF52" s="150"/>
      <c r="AG52" s="151"/>
      <c r="AH52" s="151"/>
      <c r="AI52" s="151"/>
      <c r="AJ52" s="152"/>
      <c r="AL52" s="150"/>
      <c r="AM52" s="151"/>
      <c r="AN52" s="151"/>
      <c r="AO52" s="151"/>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2"/>
      <c r="CK52" s="117"/>
      <c r="CL52" s="149"/>
      <c r="CM52" s="46"/>
      <c r="CN52" s="88"/>
    </row>
    <row r="53" spans="2:92" x14ac:dyDescent="0.35">
      <c r="B53" s="71"/>
      <c r="C53" s="327">
        <f t="shared" si="9"/>
        <v>10</v>
      </c>
      <c r="D53" s="47" t="str">
        <f t="shared" si="9"/>
        <v>Ali Weisz</v>
      </c>
      <c r="E53" s="60"/>
      <c r="F53" s="1">
        <f>IF(COUNT(AL53:CJ53)=0,"", COUNT(AL53:CJ53))</f>
        <v>16</v>
      </c>
      <c r="G53" s="46">
        <f t="shared" ref="G53" si="103">_xlfn.IFS(F53="","",F53=1,1,F53=2,2,F53=3,3,F53=4,4,F53=5,5,F53&gt;5,5)</f>
        <v>5</v>
      </c>
      <c r="I53" s="61"/>
      <c r="J53" s="108" t="s">
        <v>7</v>
      </c>
      <c r="K53" s="45">
        <f>IFERROR(LARGE((AL53:CJ53),1),"")</f>
        <v>592</v>
      </c>
      <c r="L53" s="1">
        <f>IFERROR(LARGE((AL53:CJ53),2),"")</f>
        <v>590</v>
      </c>
      <c r="M53" s="1">
        <f>IFERROR(LARGE((AL53:CJ53),3),"")</f>
        <v>589</v>
      </c>
      <c r="N53" s="1">
        <f>IFERROR(LARGE((AL53:CJ53),4),"")</f>
        <v>588</v>
      </c>
      <c r="O53" s="46">
        <f>IFERROR(LARGE((AL53:CJ53),5),"")</f>
        <v>587</v>
      </c>
      <c r="P53" s="1"/>
      <c r="Q53" s="56">
        <f t="shared" si="11"/>
        <v>589.20000000000005</v>
      </c>
      <c r="R53" s="57" t="str">
        <f t="shared" si="12"/>
        <v/>
      </c>
      <c r="T53" s="5">
        <f t="shared" ref="T53" si="104">IF(U53="","",1)</f>
        <v>1</v>
      </c>
      <c r="U53" s="4">
        <f t="shared" ref="U53" si="105">IF(SUM(Q53:R53)=0,"",SUM(Q53:R53))</f>
        <v>589.20000000000005</v>
      </c>
      <c r="V53" s="6">
        <f t="shared" ref="V53" si="106">IF(U53="","",1)</f>
        <v>1</v>
      </c>
      <c r="X53" s="60" t="str">
        <f t="shared" si="5"/>
        <v>Ali Weisz</v>
      </c>
      <c r="Y53" s="46"/>
      <c r="Z53" s="76"/>
      <c r="AB53" s="82"/>
      <c r="AC53" s="45">
        <v>10</v>
      </c>
      <c r="AD53" s="60" t="s">
        <v>155</v>
      </c>
      <c r="AF53" s="45"/>
      <c r="AG53" s="1"/>
      <c r="AH53" s="1"/>
      <c r="AI53" s="1"/>
      <c r="AJ53" s="46"/>
      <c r="AK53" s="108"/>
      <c r="AL53" s="62" t="s">
        <v>7</v>
      </c>
      <c r="AM53" s="62" t="s">
        <v>7</v>
      </c>
      <c r="AN53" s="62" t="s">
        <v>7</v>
      </c>
      <c r="AO53" s="62">
        <v>590</v>
      </c>
      <c r="AP53" s="62">
        <v>589</v>
      </c>
      <c r="AQ53" s="62">
        <v>587</v>
      </c>
      <c r="AR53" s="62">
        <v>586</v>
      </c>
      <c r="AS53" s="62">
        <v>585</v>
      </c>
      <c r="AT53" s="62">
        <v>582</v>
      </c>
      <c r="AU53" s="62" t="s">
        <v>7</v>
      </c>
      <c r="AV53" s="62" t="s">
        <v>7</v>
      </c>
      <c r="AW53" s="62" t="s">
        <v>7</v>
      </c>
      <c r="AX53" s="62">
        <v>583</v>
      </c>
      <c r="AY53" s="62" t="s">
        <v>7</v>
      </c>
      <c r="AZ53" s="62" t="s">
        <v>7</v>
      </c>
      <c r="BA53" s="62">
        <v>569</v>
      </c>
      <c r="BB53" s="62" t="s">
        <v>7</v>
      </c>
      <c r="BC53" s="62" t="s">
        <v>7</v>
      </c>
      <c r="BD53" s="62" t="s">
        <v>7</v>
      </c>
      <c r="BE53" s="62" t="s">
        <v>7</v>
      </c>
      <c r="BF53" s="62" t="s">
        <v>7</v>
      </c>
      <c r="BG53" s="62">
        <v>557</v>
      </c>
      <c r="BH53" s="62" t="s">
        <v>7</v>
      </c>
      <c r="BI53" s="62" t="s">
        <v>7</v>
      </c>
      <c r="BJ53" s="62" t="s">
        <v>7</v>
      </c>
      <c r="BK53" s="62" t="s">
        <v>7</v>
      </c>
      <c r="BL53" s="62" t="s">
        <v>7</v>
      </c>
      <c r="BM53" s="62">
        <v>587</v>
      </c>
      <c r="BN53" s="62">
        <v>583</v>
      </c>
      <c r="BO53" s="62">
        <v>592</v>
      </c>
      <c r="BP53" s="62">
        <v>584</v>
      </c>
      <c r="BQ53" s="62" t="s">
        <v>7</v>
      </c>
      <c r="BR53" s="62" t="s">
        <v>7</v>
      </c>
      <c r="BS53" s="62" t="s">
        <v>7</v>
      </c>
      <c r="BT53" s="62" t="s">
        <v>7</v>
      </c>
      <c r="BU53" s="62" t="s">
        <v>7</v>
      </c>
      <c r="BV53" s="62" t="s">
        <v>7</v>
      </c>
      <c r="BW53" s="62" t="s">
        <v>7</v>
      </c>
      <c r="BX53" s="62">
        <v>575</v>
      </c>
      <c r="BY53" s="62">
        <v>588</v>
      </c>
      <c r="BZ53" s="62" t="s">
        <v>7</v>
      </c>
      <c r="CA53" s="62" t="s">
        <v>7</v>
      </c>
      <c r="CB53" s="62">
        <v>571</v>
      </c>
      <c r="CC53" s="62" t="s">
        <v>7</v>
      </c>
      <c r="CD53" s="62" t="s">
        <v>7</v>
      </c>
      <c r="CE53" s="62" t="s">
        <v>7</v>
      </c>
      <c r="CF53" s="62" t="s">
        <v>7</v>
      </c>
      <c r="CG53" s="62" t="s">
        <v>7</v>
      </c>
      <c r="CH53" s="62" t="s">
        <v>7</v>
      </c>
      <c r="CI53" s="62" t="s">
        <v>7</v>
      </c>
      <c r="CJ53" s="62" t="s">
        <v>7</v>
      </c>
      <c r="CK53" s="117"/>
      <c r="CL53" s="60" t="str">
        <f>IF(AD53="Athlete Name","",AD53)</f>
        <v>Ali Weisz</v>
      </c>
      <c r="CM53" s="46">
        <v>11</v>
      </c>
      <c r="CN53" s="88"/>
    </row>
    <row r="54" spans="2:92" x14ac:dyDescent="0.35">
      <c r="B54" s="71"/>
      <c r="C54" s="327"/>
      <c r="D54" s="47"/>
      <c r="E54" s="60"/>
      <c r="G54" s="46"/>
      <c r="I54" s="61" t="str">
        <f>IF(SUM(AF54:AJ54)=0,"",SUM(AF54:AJ54))</f>
        <v/>
      </c>
      <c r="J54" s="108" t="s">
        <v>12</v>
      </c>
      <c r="K54" s="45" t="str">
        <f>IFERROR(LARGE((AL54:CJ54),1),"")</f>
        <v/>
      </c>
      <c r="L54" s="1" t="str">
        <f>IFERROR(LARGE((AL54:CJ54),2),"")</f>
        <v/>
      </c>
      <c r="M54" s="1" t="str">
        <f>IFERROR(LARGE((AL54:CJ54),3),"")</f>
        <v/>
      </c>
      <c r="N54" s="1" t="str">
        <f>IFERROR(LARGE((AL54:CJ54),4),"")</f>
        <v/>
      </c>
      <c r="O54" s="46" t="str">
        <f>IFERROR(LARGE((AL54:CJ54),5),"")</f>
        <v/>
      </c>
      <c r="P54" s="1"/>
      <c r="Q54" s="56"/>
      <c r="R54" s="57"/>
      <c r="T54" s="5">
        <f t="shared" ref="T54" si="107">IF(U53="","",1)</f>
        <v>1</v>
      </c>
      <c r="U54" s="126">
        <f t="shared" ref="U54" si="108">IF(U53="","",1)</f>
        <v>1</v>
      </c>
      <c r="V54" s="6">
        <f t="shared" ref="V54" si="109">IF(U53="","",1)</f>
        <v>1</v>
      </c>
      <c r="X54" s="60"/>
      <c r="Y54" s="46"/>
      <c r="Z54" s="76"/>
      <c r="AB54" s="82"/>
      <c r="AC54" s="45"/>
      <c r="AD54" s="103"/>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117"/>
      <c r="CL54" s="60"/>
      <c r="CM54" s="46"/>
      <c r="CN54" s="88"/>
    </row>
    <row r="55" spans="2:92"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48"/>
      <c r="AF55" s="153"/>
      <c r="AG55" s="154"/>
      <c r="AH55" s="154"/>
      <c r="AI55" s="155"/>
      <c r="AJ55" s="156"/>
      <c r="AL55" s="159"/>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6"/>
      <c r="CK55" s="118"/>
      <c r="CL55" s="158"/>
      <c r="CM55" s="97"/>
      <c r="CN55" s="105"/>
    </row>
    <row r="56" spans="2:92"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34"/>
      <c r="AF56" s="135"/>
      <c r="AG56" s="136"/>
      <c r="AH56" s="136"/>
      <c r="AI56" s="137"/>
      <c r="AJ56" s="138"/>
      <c r="AL56" s="143"/>
      <c r="AM56" s="137"/>
      <c r="AN56" s="137"/>
      <c r="AO56" s="137"/>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5"/>
      <c r="CK56" s="117"/>
      <c r="CL56" s="134"/>
      <c r="CM56" s="46"/>
      <c r="CN56" s="88"/>
    </row>
    <row r="57" spans="2:92" x14ac:dyDescent="0.35">
      <c r="B57" s="71"/>
      <c r="C57" s="327">
        <f t="shared" si="9"/>
        <v>11</v>
      </c>
      <c r="D57" s="47" t="str">
        <f t="shared" si="9"/>
        <v>Stephanie Allan</v>
      </c>
      <c r="E57" s="60"/>
      <c r="F57" s="1">
        <f>IF(COUNT(AL57:CJ57)=0,"", COUNT(AL57:CJ57))</f>
        <v>10</v>
      </c>
      <c r="G57" s="46">
        <f t="shared" ref="G57" si="116">_xlfn.IFS(F57="","",F57=1,1,F57=2,2,F57=3,3,F57=4,4,F57=5,5,F57&gt;5,5)</f>
        <v>5</v>
      </c>
      <c r="I57" s="61"/>
      <c r="J57" s="108" t="s">
        <v>7</v>
      </c>
      <c r="K57" s="45">
        <f>IFERROR(LARGE((AL57:CJ57),1),"")</f>
        <v>586</v>
      </c>
      <c r="L57" s="1">
        <f>IFERROR(LARGE((AL57:CJ57),2),"")</f>
        <v>581</v>
      </c>
      <c r="M57" s="1">
        <f>IFERROR(LARGE((AL57:CJ57),3),"")</f>
        <v>580</v>
      </c>
      <c r="N57" s="1">
        <f>IFERROR(LARGE((AL57:CJ57),4),"")</f>
        <v>580</v>
      </c>
      <c r="O57" s="46">
        <f>IFERROR(LARGE((AL57:CJ57),5),"")</f>
        <v>578</v>
      </c>
      <c r="P57" s="1"/>
      <c r="Q57" s="56">
        <f t="shared" si="11"/>
        <v>581</v>
      </c>
      <c r="R57" s="57" t="str">
        <f t="shared" si="12"/>
        <v/>
      </c>
      <c r="T57" s="5">
        <f t="shared" ref="T57" si="117">IF(U57="","",1)</f>
        <v>1</v>
      </c>
      <c r="U57" s="4">
        <f t="shared" ref="U57" si="118">IF(SUM(Q57:R57)=0,"",SUM(Q57:R57))</f>
        <v>581</v>
      </c>
      <c r="V57" s="6">
        <f t="shared" ref="V57" si="119">IF(U57="","",1)</f>
        <v>1</v>
      </c>
      <c r="X57" s="60" t="str">
        <f t="shared" si="5"/>
        <v>Stephanie Allan</v>
      </c>
      <c r="Y57" s="46"/>
      <c r="Z57" s="76"/>
      <c r="AB57" s="82"/>
      <c r="AC57" s="45">
        <v>11</v>
      </c>
      <c r="AD57" s="60" t="s">
        <v>161</v>
      </c>
      <c r="AF57" s="45"/>
      <c r="AG57" s="1"/>
      <c r="AH57" s="1"/>
      <c r="AI57" s="1"/>
      <c r="AJ57" s="46"/>
      <c r="AK57" s="108"/>
      <c r="AL57" s="62" t="s">
        <v>7</v>
      </c>
      <c r="AM57" s="62" t="s">
        <v>7</v>
      </c>
      <c r="AN57" s="62" t="s">
        <v>7</v>
      </c>
      <c r="AO57" s="62">
        <v>586</v>
      </c>
      <c r="AP57" s="62">
        <v>581</v>
      </c>
      <c r="AQ57" s="62">
        <v>577</v>
      </c>
      <c r="AR57" s="62">
        <v>576</v>
      </c>
      <c r="AS57" s="62">
        <v>575</v>
      </c>
      <c r="AT57" s="62">
        <v>573</v>
      </c>
      <c r="AU57" s="62" t="s">
        <v>7</v>
      </c>
      <c r="AV57" s="62" t="s">
        <v>7</v>
      </c>
      <c r="AW57" s="62">
        <v>580</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v>569</v>
      </c>
      <c r="BX57" s="62">
        <v>578</v>
      </c>
      <c r="BY57" s="62">
        <v>580</v>
      </c>
      <c r="BZ57" s="62" t="s">
        <v>7</v>
      </c>
      <c r="CA57" s="62" t="s">
        <v>7</v>
      </c>
      <c r="CB57" s="62" t="s">
        <v>7</v>
      </c>
      <c r="CC57" s="62" t="s">
        <v>7</v>
      </c>
      <c r="CD57" s="62" t="s">
        <v>7</v>
      </c>
      <c r="CE57" s="62" t="s">
        <v>7</v>
      </c>
      <c r="CF57" s="62" t="s">
        <v>7</v>
      </c>
      <c r="CG57" s="62" t="s">
        <v>7</v>
      </c>
      <c r="CH57" s="62" t="s">
        <v>7</v>
      </c>
      <c r="CI57" s="62" t="s">
        <v>7</v>
      </c>
      <c r="CJ57" s="62" t="s">
        <v>7</v>
      </c>
      <c r="CK57" s="117"/>
      <c r="CL57" s="60" t="str">
        <f>IF(AD57="Athlete Name","",AD57)</f>
        <v>Stephanie Allan</v>
      </c>
      <c r="CM57" s="46">
        <v>12</v>
      </c>
      <c r="CN57" s="88"/>
    </row>
    <row r="58" spans="2:92" x14ac:dyDescent="0.35">
      <c r="B58" s="71"/>
      <c r="C58" s="327"/>
      <c r="D58" s="47"/>
      <c r="E58" s="60"/>
      <c r="G58" s="46"/>
      <c r="I58" s="61" t="str">
        <f>IF(SUM(AF58:AJ58)=0,"",SUM(AF58:AJ58))</f>
        <v/>
      </c>
      <c r="J58" s="108" t="s">
        <v>12</v>
      </c>
      <c r="K58" s="45" t="str">
        <f>IFERROR(LARGE((AL58:CJ58),1),"")</f>
        <v/>
      </c>
      <c r="L58" s="1" t="str">
        <f>IFERROR(LARGE((AL58:CJ58),2),"")</f>
        <v/>
      </c>
      <c r="M58" s="1" t="str">
        <f>IFERROR(LARGE((AL58:CJ58),3),"")</f>
        <v/>
      </c>
      <c r="N58" s="1" t="str">
        <f>IFERROR(LARGE((AL58:CJ58),4),"")</f>
        <v/>
      </c>
      <c r="O58" s="46" t="str">
        <f>IFERROR(LARGE((AL58:CJ58),5),"")</f>
        <v/>
      </c>
      <c r="P58" s="1"/>
      <c r="Q58" s="56"/>
      <c r="R58" s="57"/>
      <c r="T58" s="5">
        <f t="shared" ref="T58" si="120">IF(U57="","",1)</f>
        <v>1</v>
      </c>
      <c r="U58" s="126">
        <f t="shared" ref="U58" si="121">IF(U57="","",1)</f>
        <v>1</v>
      </c>
      <c r="V58" s="6">
        <f t="shared" ref="V58" si="122">IF(U57="","",1)</f>
        <v>1</v>
      </c>
      <c r="X58" s="60"/>
      <c r="Y58" s="46"/>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117"/>
      <c r="CL58" s="60"/>
      <c r="CM58" s="46"/>
      <c r="CN58" s="88"/>
    </row>
    <row r="59" spans="2:92"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2"/>
      <c r="CK59" s="118"/>
      <c r="CL59" s="146"/>
      <c r="CM59" s="97"/>
      <c r="CN59" s="105"/>
    </row>
    <row r="60" spans="2:92"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49"/>
      <c r="AF60" s="150"/>
      <c r="AG60" s="151"/>
      <c r="AH60" s="151"/>
      <c r="AI60" s="151"/>
      <c r="AJ60" s="152"/>
      <c r="AL60" s="150"/>
      <c r="AM60" s="151"/>
      <c r="AN60" s="151"/>
      <c r="AO60" s="151"/>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2"/>
      <c r="CK60" s="117"/>
      <c r="CL60" s="149"/>
      <c r="CM60" s="46"/>
      <c r="CN60" s="88"/>
    </row>
    <row r="61" spans="2:92" x14ac:dyDescent="0.35">
      <c r="B61" s="71"/>
      <c r="C61" s="327">
        <f t="shared" si="9"/>
        <v>12</v>
      </c>
      <c r="D61" s="47" t="str">
        <f t="shared" si="9"/>
        <v>Ginny Thrasher</v>
      </c>
      <c r="E61" s="60"/>
      <c r="F61" s="1">
        <f>IF(COUNT(AL61:CJ61)=0,"", COUNT(AL61:CJ61))</f>
        <v>17</v>
      </c>
      <c r="G61" s="46">
        <f t="shared" ref="G61" si="129">_xlfn.IFS(F61="","",F61=1,1,F61=2,2,F61=3,3,F61=4,4,F61=5,5,F61&gt;5,5)</f>
        <v>5</v>
      </c>
      <c r="I61" s="61"/>
      <c r="J61" s="108" t="s">
        <v>7</v>
      </c>
      <c r="K61" s="45">
        <f>IFERROR(LARGE((AL61:CJ61),1),"")</f>
        <v>591</v>
      </c>
      <c r="L61" s="1">
        <f>IFERROR(LARGE((AL61:CJ61),2),"")</f>
        <v>589</v>
      </c>
      <c r="M61" s="1">
        <f>IFERROR(LARGE((AL61:CJ61),3),"")</f>
        <v>589</v>
      </c>
      <c r="N61" s="1">
        <f>IFERROR(LARGE((AL61:CJ61),4),"")</f>
        <v>588</v>
      </c>
      <c r="O61" s="46">
        <f>IFERROR(LARGE((AL61:CJ61),5),"")</f>
        <v>587</v>
      </c>
      <c r="P61" s="1"/>
      <c r="Q61" s="56">
        <f t="shared" si="11"/>
        <v>588.79999999999995</v>
      </c>
      <c r="R61" s="57" t="str">
        <f t="shared" si="12"/>
        <v/>
      </c>
      <c r="T61" s="5">
        <f t="shared" ref="T61" si="130">IF(U61="","",1)</f>
        <v>1</v>
      </c>
      <c r="U61" s="4">
        <f t="shared" ref="U61" si="131">IF(SUM(Q61:R61)=0,"",SUM(Q61:R61))</f>
        <v>588.79999999999995</v>
      </c>
      <c r="V61" s="6">
        <f t="shared" ref="V61" si="132">IF(U61="","",1)</f>
        <v>1</v>
      </c>
      <c r="X61" s="60" t="str">
        <f t="shared" si="5"/>
        <v>Ginny Thrasher</v>
      </c>
      <c r="Y61" s="46"/>
      <c r="Z61" s="76"/>
      <c r="AB61" s="82"/>
      <c r="AC61" s="45">
        <v>12</v>
      </c>
      <c r="AD61" s="60" t="s">
        <v>158</v>
      </c>
      <c r="AF61" s="45"/>
      <c r="AG61" s="1"/>
      <c r="AH61" s="1"/>
      <c r="AI61" s="1"/>
      <c r="AJ61" s="46"/>
      <c r="AK61" s="108"/>
      <c r="AL61" s="62" t="s">
        <v>7</v>
      </c>
      <c r="AM61" s="62" t="s">
        <v>7</v>
      </c>
      <c r="AN61" s="62">
        <v>585</v>
      </c>
      <c r="AO61" s="62">
        <v>587</v>
      </c>
      <c r="AP61" s="62">
        <v>587</v>
      </c>
      <c r="AQ61" s="62">
        <v>581</v>
      </c>
      <c r="AR61" s="62">
        <v>580</v>
      </c>
      <c r="AS61" s="62">
        <v>580</v>
      </c>
      <c r="AT61" s="62">
        <v>580</v>
      </c>
      <c r="AU61" s="62" t="s">
        <v>7</v>
      </c>
      <c r="AV61" s="62">
        <v>581</v>
      </c>
      <c r="AW61" s="62">
        <v>587</v>
      </c>
      <c r="AX61" s="62" t="s">
        <v>7</v>
      </c>
      <c r="AY61" s="62" t="s">
        <v>7</v>
      </c>
      <c r="AZ61" s="62" t="s">
        <v>7</v>
      </c>
      <c r="BA61" s="62" t="s">
        <v>7</v>
      </c>
      <c r="BB61" s="62" t="s">
        <v>7</v>
      </c>
      <c r="BC61" s="62" t="s">
        <v>7</v>
      </c>
      <c r="BD61" s="62" t="s">
        <v>7</v>
      </c>
      <c r="BE61" s="62" t="s">
        <v>7</v>
      </c>
      <c r="BF61" s="62" t="s">
        <v>7</v>
      </c>
      <c r="BG61" s="62" t="s">
        <v>7</v>
      </c>
      <c r="BH61" s="62" t="s">
        <v>7</v>
      </c>
      <c r="BI61" s="62">
        <v>589</v>
      </c>
      <c r="BJ61" s="62">
        <v>588</v>
      </c>
      <c r="BK61" s="62" t="s">
        <v>7</v>
      </c>
      <c r="BL61" s="62" t="s">
        <v>7</v>
      </c>
      <c r="BM61" s="62">
        <v>580</v>
      </c>
      <c r="BN61" s="62">
        <v>583</v>
      </c>
      <c r="BO61" s="62" t="s">
        <v>7</v>
      </c>
      <c r="BP61" s="62" t="s">
        <v>7</v>
      </c>
      <c r="BQ61" s="62" t="s">
        <v>7</v>
      </c>
      <c r="BR61" s="62" t="s">
        <v>7</v>
      </c>
      <c r="BS61" s="62" t="s">
        <v>7</v>
      </c>
      <c r="BT61" s="62" t="s">
        <v>7</v>
      </c>
      <c r="BU61" s="62" t="s">
        <v>7</v>
      </c>
      <c r="BV61" s="62">
        <v>591</v>
      </c>
      <c r="BW61" s="62" t="s">
        <v>7</v>
      </c>
      <c r="BX61" s="62">
        <v>581</v>
      </c>
      <c r="BY61" s="62">
        <v>580</v>
      </c>
      <c r="BZ61" s="62" t="s">
        <v>7</v>
      </c>
      <c r="CA61" s="62" t="s">
        <v>7</v>
      </c>
      <c r="CB61" s="62" t="s">
        <v>7</v>
      </c>
      <c r="CC61" s="62">
        <v>589</v>
      </c>
      <c r="CD61" s="62" t="s">
        <v>7</v>
      </c>
      <c r="CE61" s="62" t="s">
        <v>7</v>
      </c>
      <c r="CF61" s="62" t="s">
        <v>7</v>
      </c>
      <c r="CG61" s="62" t="s">
        <v>7</v>
      </c>
      <c r="CH61" s="62" t="s">
        <v>7</v>
      </c>
      <c r="CI61" s="62" t="s">
        <v>7</v>
      </c>
      <c r="CJ61" s="62" t="s">
        <v>7</v>
      </c>
      <c r="CK61" s="117"/>
      <c r="CL61" s="60" t="str">
        <f>IF(AD61="Athlete Name","",AD61)</f>
        <v>Ginny Thrasher</v>
      </c>
      <c r="CM61" s="46">
        <v>13</v>
      </c>
      <c r="CN61" s="88"/>
    </row>
    <row r="62" spans="2:92" x14ac:dyDescent="0.35">
      <c r="B62" s="71"/>
      <c r="C62" s="327"/>
      <c r="D62" s="47"/>
      <c r="E62" s="60"/>
      <c r="G62" s="46"/>
      <c r="I62" s="61" t="str">
        <f>IF(SUM(AF62:AJ62)=0,"",SUM(AF62:AJ62))</f>
        <v/>
      </c>
      <c r="J62" s="108" t="s">
        <v>12</v>
      </c>
      <c r="K62" s="45" t="str">
        <f>IFERROR(LARGE((AL62:CJ62),1),"")</f>
        <v/>
      </c>
      <c r="L62" s="1" t="str">
        <f>IFERROR(LARGE((AL62:CJ62),2),"")</f>
        <v/>
      </c>
      <c r="M62" s="1" t="str">
        <f>IFERROR(LARGE((AL62:CJ62),3),"")</f>
        <v/>
      </c>
      <c r="N62" s="1" t="str">
        <f>IFERROR(LARGE((AL62:CJ62),4),"")</f>
        <v/>
      </c>
      <c r="O62" s="46" t="str">
        <f>IFERROR(LARGE((AL62:CJ62),5),"")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117"/>
      <c r="CL62" s="60"/>
      <c r="CM62" s="46"/>
      <c r="CN62" s="88"/>
    </row>
    <row r="63" spans="2:92"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6"/>
      <c r="CK63" s="118"/>
      <c r="CL63" s="158"/>
      <c r="CM63" s="97"/>
      <c r="CN63" s="105"/>
    </row>
    <row r="64" spans="2:92"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34"/>
      <c r="AF64" s="135"/>
      <c r="AG64" s="136"/>
      <c r="AH64" s="136"/>
      <c r="AI64" s="137"/>
      <c r="AJ64" s="138"/>
      <c r="AL64" s="143"/>
      <c r="AM64" s="137"/>
      <c r="AN64" s="137"/>
      <c r="AO64" s="137"/>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5"/>
      <c r="CK64" s="117"/>
      <c r="CL64" s="134"/>
      <c r="CM64" s="46"/>
      <c r="CN64" s="88"/>
    </row>
    <row r="65" spans="2:92" x14ac:dyDescent="0.35">
      <c r="B65" s="71"/>
      <c r="C65" s="327">
        <f t="shared" si="9"/>
        <v>13</v>
      </c>
      <c r="D65" s="47" t="str">
        <f t="shared" si="9"/>
        <v>Abigail Gordon</v>
      </c>
      <c r="E65" s="60"/>
      <c r="F65" s="1">
        <f>IF(COUNT(AL65:CJ65)=0,"", COUNT(AL65:CJ65))</f>
        <v>15</v>
      </c>
      <c r="G65" s="46">
        <f t="shared" ref="G65:G84" si="142">_xlfn.IFS(F65="","",F65=1,1,F65=2,2,F65=3,3,F65=4,4,F65=5,5,F65&gt;5,5)</f>
        <v>5</v>
      </c>
      <c r="I65" s="61"/>
      <c r="J65" s="108" t="s">
        <v>7</v>
      </c>
      <c r="K65" s="45">
        <f>IFERROR(LARGE((AL65:CJ65),1),"")</f>
        <v>584</v>
      </c>
      <c r="L65" s="1">
        <f>IFERROR(LARGE((AL65:CJ65),2),"")</f>
        <v>584</v>
      </c>
      <c r="M65" s="1">
        <f>IFERROR(LARGE((AL65:CJ65),3),"")</f>
        <v>582</v>
      </c>
      <c r="N65" s="1">
        <f>IFERROR(LARGE((AL65:CJ65),4),"")</f>
        <v>582</v>
      </c>
      <c r="O65" s="46">
        <f>IFERROR(LARGE((AL65:CJ65),5),"")</f>
        <v>582</v>
      </c>
      <c r="P65" s="1"/>
      <c r="Q65" s="56">
        <f t="shared" si="11"/>
        <v>582.79999999999995</v>
      </c>
      <c r="R65" s="57" t="str">
        <f t="shared" si="12"/>
        <v/>
      </c>
      <c r="T65" s="5">
        <f t="shared" ref="T65" si="143">IF(U65="","",1)</f>
        <v>1</v>
      </c>
      <c r="U65" s="4">
        <f t="shared" ref="U65" si="144">IF(SUM(Q65:R65)=0,"",SUM(Q65:R65))</f>
        <v>582.79999999999995</v>
      </c>
      <c r="V65" s="6">
        <f t="shared" ref="V65" si="145">IF(U65="","",1)</f>
        <v>1</v>
      </c>
      <c r="X65" s="60" t="str">
        <f t="shared" si="5"/>
        <v>Abigail Gordon</v>
      </c>
      <c r="Y65" s="46"/>
      <c r="Z65" s="76"/>
      <c r="AB65" s="82"/>
      <c r="AC65" s="45">
        <v>13</v>
      </c>
      <c r="AD65" s="60" t="s">
        <v>166</v>
      </c>
      <c r="AF65" s="45"/>
      <c r="AG65" s="1"/>
      <c r="AH65" s="1"/>
      <c r="AI65" s="1"/>
      <c r="AJ65" s="46"/>
      <c r="AK65" s="108"/>
      <c r="AL65" s="62" t="s">
        <v>7</v>
      </c>
      <c r="AM65" s="62" t="s">
        <v>7</v>
      </c>
      <c r="AN65" s="62" t="s">
        <v>7</v>
      </c>
      <c r="AO65" s="62">
        <v>584</v>
      </c>
      <c r="AP65" s="62">
        <v>582</v>
      </c>
      <c r="AQ65" s="62">
        <v>581</v>
      </c>
      <c r="AR65" s="62">
        <v>578</v>
      </c>
      <c r="AS65" s="62">
        <v>574</v>
      </c>
      <c r="AT65" s="62" t="s">
        <v>7</v>
      </c>
      <c r="AU65" s="62" t="s">
        <v>7</v>
      </c>
      <c r="AV65" s="62">
        <v>569</v>
      </c>
      <c r="AW65" s="62" t="s">
        <v>7</v>
      </c>
      <c r="AX65" s="62" t="s">
        <v>7</v>
      </c>
      <c r="AY65" s="62" t="s">
        <v>7</v>
      </c>
      <c r="AZ65" s="62" t="s">
        <v>7</v>
      </c>
      <c r="BA65" s="62" t="s">
        <v>7</v>
      </c>
      <c r="BB65" s="62" t="s">
        <v>7</v>
      </c>
      <c r="BC65" s="62" t="s">
        <v>7</v>
      </c>
      <c r="BD65" s="62" t="s">
        <v>7</v>
      </c>
      <c r="BE65" s="62" t="s">
        <v>7</v>
      </c>
      <c r="BF65" s="62" t="s">
        <v>7</v>
      </c>
      <c r="BG65" s="62" t="s">
        <v>7</v>
      </c>
      <c r="BH65" s="62" t="s">
        <v>7</v>
      </c>
      <c r="BI65" s="62">
        <v>582</v>
      </c>
      <c r="BJ65" s="62">
        <v>582</v>
      </c>
      <c r="BK65" s="62" t="s">
        <v>7</v>
      </c>
      <c r="BL65" s="62" t="s">
        <v>7</v>
      </c>
      <c r="BM65" s="62">
        <v>572</v>
      </c>
      <c r="BN65" s="62">
        <v>578</v>
      </c>
      <c r="BO65" s="62" t="s">
        <v>7</v>
      </c>
      <c r="BP65" s="62" t="s">
        <v>7</v>
      </c>
      <c r="BQ65" s="62" t="s">
        <v>7</v>
      </c>
      <c r="BR65" s="62" t="s">
        <v>7</v>
      </c>
      <c r="BS65" s="62" t="s">
        <v>7</v>
      </c>
      <c r="BT65" s="62" t="s">
        <v>7</v>
      </c>
      <c r="BU65" s="62" t="s">
        <v>7</v>
      </c>
      <c r="BV65" s="62">
        <v>578</v>
      </c>
      <c r="BW65" s="62" t="s">
        <v>7</v>
      </c>
      <c r="BX65" s="62">
        <v>574</v>
      </c>
      <c r="BY65" s="62">
        <v>578</v>
      </c>
      <c r="BZ65" s="62" t="s">
        <v>7</v>
      </c>
      <c r="CA65" s="62" t="s">
        <v>7</v>
      </c>
      <c r="CB65" s="62">
        <v>562</v>
      </c>
      <c r="CC65" s="62">
        <v>584</v>
      </c>
      <c r="CD65" s="62" t="s">
        <v>7</v>
      </c>
      <c r="CE65" s="62" t="s">
        <v>7</v>
      </c>
      <c r="CF65" s="62" t="s">
        <v>7</v>
      </c>
      <c r="CG65" s="62" t="s">
        <v>7</v>
      </c>
      <c r="CH65" s="62" t="s">
        <v>7</v>
      </c>
      <c r="CI65" s="62" t="s">
        <v>7</v>
      </c>
      <c r="CJ65" s="62" t="s">
        <v>7</v>
      </c>
      <c r="CK65" s="117"/>
      <c r="CL65" s="60" t="str">
        <f>IF(AD65="Athlete Name","",AD65)</f>
        <v>Abigail Gordon</v>
      </c>
      <c r="CM65" s="46">
        <v>14</v>
      </c>
      <c r="CN65" s="88"/>
    </row>
    <row r="66" spans="2:92" x14ac:dyDescent="0.35">
      <c r="B66" s="71"/>
      <c r="C66" s="327"/>
      <c r="D66" s="47"/>
      <c r="E66" s="60"/>
      <c r="G66" s="46"/>
      <c r="I66" s="61" t="str">
        <f>IF(SUM(AF66:AJ66)=0,"",SUM(AF66:AJ66))</f>
        <v/>
      </c>
      <c r="J66" s="108" t="s">
        <v>12</v>
      </c>
      <c r="K66" s="45" t="str">
        <f>IFERROR(LARGE((AL66:CJ66),1),"")</f>
        <v/>
      </c>
      <c r="L66" s="1" t="str">
        <f>IFERROR(LARGE((AL66:CJ66),2),"")</f>
        <v/>
      </c>
      <c r="M66" s="1" t="str">
        <f>IFERROR(LARGE((AL66:CJ66),3),"")</f>
        <v/>
      </c>
      <c r="N66" s="1" t="str">
        <f>IFERROR(LARGE((AL66:CJ66),4),"")</f>
        <v/>
      </c>
      <c r="O66" s="46" t="str">
        <f>IFERROR(LARGE((AL66:CJ66),5),"")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117"/>
      <c r="CL66" s="60"/>
      <c r="CM66" s="46"/>
      <c r="CN66" s="88"/>
    </row>
    <row r="67" spans="2:92" s="39" customFormat="1" ht="8.5" customHeight="1" thickBot="1" x14ac:dyDescent="0.4">
      <c r="B67" s="102"/>
      <c r="C67" s="328"/>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2"/>
      <c r="CK67" s="118"/>
      <c r="CL67" s="146"/>
      <c r="CM67" s="97"/>
      <c r="CN67" s="105"/>
    </row>
    <row r="68" spans="2:92" ht="8.5" customHeight="1" thickTop="1" x14ac:dyDescent="0.35">
      <c r="B68" s="71"/>
      <c r="C68" s="327"/>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49"/>
      <c r="AF68" s="150"/>
      <c r="AG68" s="151"/>
      <c r="AH68" s="151"/>
      <c r="AI68" s="151"/>
      <c r="AJ68" s="152"/>
      <c r="AL68" s="150"/>
      <c r="AM68" s="151"/>
      <c r="AN68" s="151"/>
      <c r="AO68" s="151"/>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2"/>
      <c r="CK68" s="117"/>
      <c r="CL68" s="149"/>
      <c r="CM68" s="46"/>
      <c r="CN68" s="88"/>
    </row>
    <row r="69" spans="2:92" x14ac:dyDescent="0.35">
      <c r="B69" s="71"/>
      <c r="C69" s="327">
        <f t="shared" si="9"/>
        <v>14</v>
      </c>
      <c r="D69" s="47" t="str">
        <f t="shared" si="9"/>
        <v>Natalie Perrin</v>
      </c>
      <c r="E69" s="60"/>
      <c r="F69" s="1">
        <f>IF(COUNT(AL69:CJ69)=0,"", COUNT(AL69:CJ69))</f>
        <v>2</v>
      </c>
      <c r="G69" s="46">
        <f t="shared" si="142"/>
        <v>2</v>
      </c>
      <c r="I69" s="61"/>
      <c r="J69" s="108" t="s">
        <v>7</v>
      </c>
      <c r="K69" s="45">
        <f>IFERROR(LARGE((AL69:CJ69),1),"")</f>
        <v>583</v>
      </c>
      <c r="L69" s="1">
        <f>IFERROR(LARGE((AL69:CJ69),2),"")</f>
        <v>580</v>
      </c>
      <c r="M69" s="1" t="str">
        <f>IFERROR(LARGE((AL69:CJ69),3),"")</f>
        <v/>
      </c>
      <c r="N69" s="1" t="str">
        <f>IFERROR(LARGE((AL69:CJ69),4),"")</f>
        <v/>
      </c>
      <c r="O69" s="46" t="str">
        <f>IFERROR(LARGE((AL69:CJ69),5),"")</f>
        <v/>
      </c>
      <c r="P69" s="1"/>
      <c r="Q69" s="56">
        <f t="shared" si="11"/>
        <v>581.5</v>
      </c>
      <c r="R69" s="57" t="str">
        <f t="shared" si="12"/>
        <v/>
      </c>
      <c r="T69" s="5">
        <f t="shared" ref="T69" si="155">IF(U69="","",1)</f>
        <v>1</v>
      </c>
      <c r="U69" s="4">
        <f t="shared" ref="U69" si="156">IF(SUM(Q69:R69)=0,"",SUM(Q69:R69))</f>
        <v>581.5</v>
      </c>
      <c r="V69" s="6">
        <f t="shared" ref="V69" si="157">IF(U69="","",1)</f>
        <v>1</v>
      </c>
      <c r="X69" s="60" t="str">
        <f t="shared" si="5"/>
        <v>Natalie Perrin</v>
      </c>
      <c r="Y69" s="46"/>
      <c r="Z69" s="76"/>
      <c r="AB69" s="82"/>
      <c r="AC69" s="45">
        <v>14</v>
      </c>
      <c r="AD69" s="60" t="s">
        <v>159</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v>580</v>
      </c>
      <c r="AZ69" s="62">
        <v>583</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62" t="s">
        <v>7</v>
      </c>
      <c r="BT69" s="62" t="s">
        <v>7</v>
      </c>
      <c r="BU69" s="62" t="s">
        <v>7</v>
      </c>
      <c r="BV69" s="62" t="s">
        <v>7</v>
      </c>
      <c r="BW69" s="62" t="s">
        <v>7</v>
      </c>
      <c r="BX69" s="62" t="s">
        <v>7</v>
      </c>
      <c r="BY69" s="62" t="s">
        <v>7</v>
      </c>
      <c r="BZ69" s="62" t="s">
        <v>7</v>
      </c>
      <c r="CA69" s="62" t="s">
        <v>7</v>
      </c>
      <c r="CB69" s="62" t="s">
        <v>7</v>
      </c>
      <c r="CC69" s="62" t="s">
        <v>7</v>
      </c>
      <c r="CD69" s="62" t="s">
        <v>7</v>
      </c>
      <c r="CE69" s="62" t="s">
        <v>7</v>
      </c>
      <c r="CF69" s="62" t="s">
        <v>7</v>
      </c>
      <c r="CG69" s="62" t="s">
        <v>7</v>
      </c>
      <c r="CH69" s="62" t="s">
        <v>7</v>
      </c>
      <c r="CI69" s="62" t="s">
        <v>7</v>
      </c>
      <c r="CJ69" s="62" t="s">
        <v>7</v>
      </c>
      <c r="CK69" s="117"/>
      <c r="CL69" s="60" t="str">
        <f>IF(AD69="Athlete Name","",AD69)</f>
        <v>Natalie Perrin</v>
      </c>
      <c r="CM69" s="46">
        <v>15</v>
      </c>
      <c r="CN69" s="88"/>
    </row>
    <row r="70" spans="2:92" x14ac:dyDescent="0.35">
      <c r="B70" s="71"/>
      <c r="C70" s="327"/>
      <c r="D70" s="47"/>
      <c r="E70" s="60"/>
      <c r="G70" s="46"/>
      <c r="I70" s="61" t="str">
        <f>IF(SUM(AF70:AJ70)=0,"",SUM(AF70:AJ70))</f>
        <v/>
      </c>
      <c r="J70" s="108" t="s">
        <v>12</v>
      </c>
      <c r="K70" s="45" t="str">
        <f>IFERROR(LARGE((AL70:CJ70),1),"")</f>
        <v/>
      </c>
      <c r="L70" s="1" t="str">
        <f>IFERROR(LARGE((AL70:CJ70),2),"")</f>
        <v/>
      </c>
      <c r="M70" s="1" t="str">
        <f>IFERROR(LARGE((AL70:CJ70),3),"")</f>
        <v/>
      </c>
      <c r="N70" s="1" t="str">
        <f>IFERROR(LARGE((AL70:CJ70),4),"")</f>
        <v/>
      </c>
      <c r="O70" s="46" t="str">
        <f>IFERROR(LARGE((AL70:CJ70),5),"")</f>
        <v/>
      </c>
      <c r="P70" s="1"/>
      <c r="Q70" s="56"/>
      <c r="R70" s="57"/>
      <c r="T70" s="5">
        <f t="shared" ref="T70" si="158">IF(U69="","",1)</f>
        <v>1</v>
      </c>
      <c r="U70" s="126">
        <f t="shared" ref="U70" si="159">IF(U69="","",1)</f>
        <v>1</v>
      </c>
      <c r="V70" s="6">
        <f t="shared" ref="V70" si="160">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117"/>
      <c r="CL70" s="60"/>
      <c r="CM70" s="46"/>
      <c r="CN70" s="88"/>
    </row>
    <row r="71" spans="2:92" s="39" customFormat="1" ht="8.5" customHeight="1" thickBot="1" x14ac:dyDescent="0.4">
      <c r="B71" s="102"/>
      <c r="C71" s="328"/>
      <c r="D71" s="123"/>
      <c r="E71" s="103"/>
      <c r="F71" s="53"/>
      <c r="G71" s="54"/>
      <c r="I71" s="106"/>
      <c r="K71" s="101"/>
      <c r="L71" s="99"/>
      <c r="M71" s="99"/>
      <c r="N71" s="99"/>
      <c r="O71" s="100"/>
      <c r="Q71" s="114"/>
      <c r="R71" s="124"/>
      <c r="T71" s="127">
        <f t="shared" ref="T71" si="161">IF(U69="","",1)</f>
        <v>1</v>
      </c>
      <c r="U71" s="128">
        <f t="shared" ref="U71" si="162">IF(U69="","",1)</f>
        <v>1</v>
      </c>
      <c r="V71" s="129">
        <f t="shared" ref="V71" si="163">IF(U69="","",1)</f>
        <v>1</v>
      </c>
      <c r="X71" s="123"/>
      <c r="Y71" s="97"/>
      <c r="Z71" s="98"/>
      <c r="AB71" s="104"/>
      <c r="AC71" s="92"/>
      <c r="AD71" s="148"/>
      <c r="AF71" s="153"/>
      <c r="AG71" s="154"/>
      <c r="AH71" s="154"/>
      <c r="AI71" s="155"/>
      <c r="AJ71" s="156"/>
      <c r="AL71" s="159"/>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6"/>
      <c r="CK71" s="118"/>
      <c r="CL71" s="158"/>
      <c r="CM71" s="97"/>
      <c r="CN71" s="105"/>
    </row>
    <row r="72" spans="2:92" s="3" customFormat="1" x14ac:dyDescent="0.35">
      <c r="B72" s="74"/>
      <c r="C72" s="326"/>
      <c r="Q72" s="3" t="s">
        <v>6</v>
      </c>
      <c r="R72" s="3" t="s">
        <v>37</v>
      </c>
      <c r="Y72" s="66"/>
      <c r="Z72" s="75"/>
      <c r="AB72" s="83"/>
      <c r="AC72" s="58"/>
      <c r="AF72" s="3" t="s">
        <v>10</v>
      </c>
      <c r="AG72" s="3" t="s">
        <v>13</v>
      </c>
      <c r="AH72" s="3" t="s">
        <v>13</v>
      </c>
      <c r="AI72" s="3" t="s">
        <v>14</v>
      </c>
      <c r="AJ72" s="3" t="s">
        <v>16</v>
      </c>
      <c r="AL72" s="3">
        <f t="shared" ref="AL72:CJ72" si="164">AL13</f>
        <v>0</v>
      </c>
      <c r="AM72" s="3">
        <f t="shared" si="164"/>
        <v>2022</v>
      </c>
      <c r="AN72" s="3">
        <f t="shared" si="164"/>
        <v>2022</v>
      </c>
      <c r="AO72" s="3">
        <f t="shared" si="164"/>
        <v>2023</v>
      </c>
      <c r="AP72" s="3">
        <f t="shared" si="164"/>
        <v>2023</v>
      </c>
      <c r="AQ72" s="3">
        <f t="shared" si="164"/>
        <v>2023</v>
      </c>
      <c r="AR72" s="3">
        <f t="shared" si="164"/>
        <v>2023</v>
      </c>
      <c r="AS72" s="3">
        <f t="shared" si="164"/>
        <v>2023</v>
      </c>
      <c r="AT72" s="3">
        <f t="shared" si="164"/>
        <v>2023</v>
      </c>
      <c r="AU72" s="3">
        <f t="shared" si="164"/>
        <v>2023</v>
      </c>
      <c r="AV72" s="3">
        <f t="shared" si="164"/>
        <v>2023</v>
      </c>
      <c r="AW72" s="3">
        <f t="shared" si="164"/>
        <v>2023</v>
      </c>
      <c r="AX72" s="3">
        <f t="shared" ref="AX72:CD72" si="165">AX13</f>
        <v>2023</v>
      </c>
      <c r="AY72" s="3">
        <f t="shared" si="165"/>
        <v>2023</v>
      </c>
      <c r="AZ72" s="3">
        <f t="shared" ref="AZ72:BF72" si="166">AZ13</f>
        <v>2023</v>
      </c>
      <c r="BA72" s="3">
        <f t="shared" si="166"/>
        <v>2023</v>
      </c>
      <c r="BB72" s="3">
        <f t="shared" si="166"/>
        <v>2023</v>
      </c>
      <c r="BC72" s="3">
        <f t="shared" si="166"/>
        <v>2023</v>
      </c>
      <c r="BD72" s="3">
        <f t="shared" si="166"/>
        <v>2023</v>
      </c>
      <c r="BE72" s="3">
        <f t="shared" si="166"/>
        <v>2023</v>
      </c>
      <c r="BF72" s="3">
        <f t="shared" si="166"/>
        <v>2023</v>
      </c>
      <c r="BG72" s="3">
        <f t="shared" si="165"/>
        <v>2023</v>
      </c>
      <c r="BH72" s="3">
        <f t="shared" ref="BH72:BP72" si="167">BH13</f>
        <v>2023</v>
      </c>
      <c r="BI72" s="3">
        <f t="shared" si="167"/>
        <v>2023</v>
      </c>
      <c r="BJ72" s="3">
        <f t="shared" ref="BJ72:BO72" si="168">BJ13</f>
        <v>2023</v>
      </c>
      <c r="BK72" s="3">
        <f t="shared" si="168"/>
        <v>2023</v>
      </c>
      <c r="BL72" s="3">
        <f t="shared" si="168"/>
        <v>2023</v>
      </c>
      <c r="BM72" s="3">
        <f t="shared" si="168"/>
        <v>2023</v>
      </c>
      <c r="BN72" s="3">
        <f t="shared" si="168"/>
        <v>2023</v>
      </c>
      <c r="BO72" s="3">
        <f t="shared" si="168"/>
        <v>2023</v>
      </c>
      <c r="BP72" s="3">
        <f t="shared" si="167"/>
        <v>2023</v>
      </c>
      <c r="BQ72" s="3">
        <f t="shared" ref="BQ72:BV72" si="169">BQ13</f>
        <v>2023</v>
      </c>
      <c r="BR72" s="3">
        <f t="shared" si="169"/>
        <v>2023</v>
      </c>
      <c r="BS72" s="3">
        <f t="shared" si="169"/>
        <v>2023</v>
      </c>
      <c r="BT72" s="3">
        <f t="shared" si="169"/>
        <v>2023</v>
      </c>
      <c r="BU72" s="3">
        <f t="shared" si="169"/>
        <v>2023</v>
      </c>
      <c r="BV72" s="3">
        <f t="shared" si="169"/>
        <v>2023</v>
      </c>
      <c r="BW72" s="3">
        <f t="shared" si="165"/>
        <v>2023</v>
      </c>
      <c r="BX72" s="3">
        <f t="shared" si="165"/>
        <v>2023</v>
      </c>
      <c r="BY72" s="3">
        <f t="shared" si="165"/>
        <v>2023</v>
      </c>
      <c r="BZ72" s="3">
        <f t="shared" si="165"/>
        <v>2023</v>
      </c>
      <c r="CA72" s="3">
        <f t="shared" ref="CA72:CB72" si="170">CA13</f>
        <v>2023</v>
      </c>
      <c r="CB72" s="3">
        <f t="shared" si="170"/>
        <v>2023</v>
      </c>
      <c r="CC72" s="3">
        <f t="shared" si="165"/>
        <v>2023</v>
      </c>
      <c r="CD72" s="3">
        <f t="shared" si="165"/>
        <v>2023</v>
      </c>
      <c r="CE72" s="3">
        <f t="shared" ref="CE72:CH72" si="171">CE13</f>
        <v>2023</v>
      </c>
      <c r="CF72" s="3" t="str">
        <f t="shared" si="171"/>
        <v>Year</v>
      </c>
      <c r="CG72" s="3" t="str">
        <f t="shared" si="171"/>
        <v>Year</v>
      </c>
      <c r="CH72" s="3" t="str">
        <f t="shared" si="171"/>
        <v>Year</v>
      </c>
      <c r="CI72" s="3" t="str">
        <f t="shared" si="164"/>
        <v>Year</v>
      </c>
      <c r="CJ72" s="3" t="str">
        <f t="shared" si="164"/>
        <v>Year</v>
      </c>
      <c r="CM72" s="66"/>
      <c r="CN72" s="89"/>
    </row>
    <row r="73" spans="2:92" s="3" customFormat="1" x14ac:dyDescent="0.35">
      <c r="B73" s="74"/>
      <c r="C73" s="326" t="s">
        <v>0</v>
      </c>
      <c r="F73" s="3" t="s">
        <v>2</v>
      </c>
      <c r="G73" s="3" t="s">
        <v>1</v>
      </c>
      <c r="I73" s="3" t="s">
        <v>13</v>
      </c>
      <c r="K73" s="352" t="s">
        <v>36</v>
      </c>
      <c r="L73" s="352"/>
      <c r="M73" s="352"/>
      <c r="N73" s="352"/>
      <c r="O73" s="352"/>
      <c r="Q73" s="3" t="s">
        <v>7</v>
      </c>
      <c r="R73" s="3" t="s">
        <v>8</v>
      </c>
      <c r="U73" s="3" t="s">
        <v>4</v>
      </c>
      <c r="Y73" s="66"/>
      <c r="Z73" s="75"/>
      <c r="AB73" s="83"/>
      <c r="AC73" s="58" t="s">
        <v>0</v>
      </c>
      <c r="AF73" s="3" t="s">
        <v>11</v>
      </c>
      <c r="AG73" s="3" t="s">
        <v>51</v>
      </c>
      <c r="AH73" s="3" t="s">
        <v>4</v>
      </c>
      <c r="AI73" s="3" t="s">
        <v>15</v>
      </c>
      <c r="AJ73" s="3" t="s">
        <v>7</v>
      </c>
      <c r="AL73" s="3">
        <f t="shared" ref="AL73:CJ73" si="172">AL14</f>
        <v>0</v>
      </c>
      <c r="AM73" s="3" t="str">
        <f t="shared" si="172"/>
        <v>December</v>
      </c>
      <c r="AN73" s="3" t="str">
        <f t="shared" si="172"/>
        <v>December</v>
      </c>
      <c r="AO73" s="3" t="str">
        <f t="shared" si="172"/>
        <v>January</v>
      </c>
      <c r="AP73" s="3" t="str">
        <f t="shared" si="172"/>
        <v>January</v>
      </c>
      <c r="AQ73" s="3" t="str">
        <f t="shared" si="172"/>
        <v>January</v>
      </c>
      <c r="AR73" s="3" t="str">
        <f t="shared" si="172"/>
        <v>January</v>
      </c>
      <c r="AS73" s="3" t="str">
        <f t="shared" si="172"/>
        <v>January</v>
      </c>
      <c r="AT73" s="3" t="str">
        <f t="shared" si="172"/>
        <v>January</v>
      </c>
      <c r="AU73" s="3" t="str">
        <f t="shared" si="172"/>
        <v>January</v>
      </c>
      <c r="AV73" s="3" t="str">
        <f t="shared" si="172"/>
        <v>February</v>
      </c>
      <c r="AW73" s="3" t="str">
        <f t="shared" si="172"/>
        <v>March</v>
      </c>
      <c r="AX73" s="3" t="str">
        <f t="shared" ref="AX73:CD73" si="173">AX14</f>
        <v>March</v>
      </c>
      <c r="AY73" s="3" t="str">
        <f t="shared" si="173"/>
        <v>April</v>
      </c>
      <c r="AZ73" s="3" t="str">
        <f t="shared" ref="AZ73:BF73" si="174">AZ14</f>
        <v>April</v>
      </c>
      <c r="BA73" s="3" t="str">
        <f t="shared" si="174"/>
        <v>April</v>
      </c>
      <c r="BB73" s="3" t="str">
        <f t="shared" si="174"/>
        <v>April</v>
      </c>
      <c r="BC73" s="3" t="str">
        <f t="shared" si="174"/>
        <v>April</v>
      </c>
      <c r="BD73" s="3" t="str">
        <f t="shared" si="174"/>
        <v>May</v>
      </c>
      <c r="BE73" s="3" t="str">
        <f t="shared" si="174"/>
        <v>May</v>
      </c>
      <c r="BF73" s="3" t="str">
        <f t="shared" si="174"/>
        <v>May</v>
      </c>
      <c r="BG73" s="3" t="str">
        <f t="shared" si="173"/>
        <v>May</v>
      </c>
      <c r="BH73" s="3" t="str">
        <f t="shared" ref="BH73:BP73" si="175">BH14</f>
        <v>May</v>
      </c>
      <c r="BI73" s="3" t="str">
        <f t="shared" si="175"/>
        <v>May</v>
      </c>
      <c r="BJ73" s="3" t="str">
        <f t="shared" ref="BJ73:BO73" si="176">BJ14</f>
        <v>May</v>
      </c>
      <c r="BK73" s="3" t="str">
        <f t="shared" si="176"/>
        <v>May</v>
      </c>
      <c r="BL73" s="3" t="str">
        <f t="shared" si="176"/>
        <v>June</v>
      </c>
      <c r="BM73" s="3" t="str">
        <f t="shared" si="176"/>
        <v>June</v>
      </c>
      <c r="BN73" s="3" t="str">
        <f t="shared" si="176"/>
        <v>June</v>
      </c>
      <c r="BO73" s="3" t="str">
        <f t="shared" si="176"/>
        <v>July</v>
      </c>
      <c r="BP73" s="3" t="str">
        <f t="shared" si="175"/>
        <v>July</v>
      </c>
      <c r="BQ73" s="3" t="str">
        <f t="shared" ref="BQ73:BV73" si="177">BQ14</f>
        <v>July</v>
      </c>
      <c r="BR73" s="3" t="str">
        <f t="shared" si="177"/>
        <v>July</v>
      </c>
      <c r="BS73" s="3" t="str">
        <f t="shared" si="177"/>
        <v>July</v>
      </c>
      <c r="BT73" s="3" t="str">
        <f t="shared" si="177"/>
        <v>August</v>
      </c>
      <c r="BU73" s="3" t="str">
        <f t="shared" si="177"/>
        <v>August</v>
      </c>
      <c r="BV73" s="3" t="str">
        <f t="shared" si="177"/>
        <v>Aug</v>
      </c>
      <c r="BW73" s="3" t="str">
        <f t="shared" si="173"/>
        <v>Sept</v>
      </c>
      <c r="BX73" s="3" t="str">
        <f t="shared" si="173"/>
        <v>Oct</v>
      </c>
      <c r="BY73" s="3" t="str">
        <f t="shared" si="173"/>
        <v>Oct</v>
      </c>
      <c r="BZ73" s="3" t="str">
        <f t="shared" si="173"/>
        <v>Oct</v>
      </c>
      <c r="CA73" s="3" t="str">
        <f t="shared" ref="CA73:CB73" si="178">CA14</f>
        <v>Oct</v>
      </c>
      <c r="CB73" s="3" t="str">
        <f t="shared" si="178"/>
        <v>Nov</v>
      </c>
      <c r="CC73" s="3" t="str">
        <f t="shared" si="173"/>
        <v>Nov</v>
      </c>
      <c r="CD73" s="3" t="str">
        <f t="shared" si="173"/>
        <v>Nov</v>
      </c>
      <c r="CE73" s="3" t="str">
        <f t="shared" ref="CE73:CH73" si="179">CE14</f>
        <v>Nov</v>
      </c>
      <c r="CF73" s="3" t="str">
        <f t="shared" si="179"/>
        <v>Month</v>
      </c>
      <c r="CG73" s="3" t="str">
        <f t="shared" si="179"/>
        <v>Month</v>
      </c>
      <c r="CH73" s="3" t="str">
        <f t="shared" si="179"/>
        <v>Month</v>
      </c>
      <c r="CI73" s="3" t="str">
        <f t="shared" si="172"/>
        <v>Month</v>
      </c>
      <c r="CJ73" s="3" t="str">
        <f t="shared" si="172"/>
        <v>Month</v>
      </c>
      <c r="CM73" s="66" t="s">
        <v>0</v>
      </c>
      <c r="CN73" s="89"/>
    </row>
    <row r="74" spans="2:92" s="3" customFormat="1" ht="15" thickBot="1" x14ac:dyDescent="0.4">
      <c r="B74" s="74"/>
      <c r="C74" s="326" t="s">
        <v>35</v>
      </c>
      <c r="D74" s="41" t="s">
        <v>34</v>
      </c>
      <c r="F74" s="41" t="s">
        <v>1</v>
      </c>
      <c r="G74" s="41" t="s">
        <v>3</v>
      </c>
      <c r="I74" s="41" t="s">
        <v>12</v>
      </c>
      <c r="K74" s="41">
        <v>1</v>
      </c>
      <c r="L74" s="41">
        <v>2</v>
      </c>
      <c r="M74" s="41">
        <v>3</v>
      </c>
      <c r="N74" s="41">
        <v>4</v>
      </c>
      <c r="O74" s="41">
        <v>5</v>
      </c>
      <c r="Q74" s="41" t="s">
        <v>5</v>
      </c>
      <c r="R74" s="41" t="s">
        <v>5</v>
      </c>
      <c r="T74" s="111"/>
      <c r="U74" s="111" t="s">
        <v>5</v>
      </c>
      <c r="V74" s="111"/>
      <c r="X74" s="41" t="s">
        <v>34</v>
      </c>
      <c r="Y74" s="66"/>
      <c r="Z74" s="75"/>
      <c r="AB74" s="83"/>
      <c r="AC74" s="58" t="s">
        <v>35</v>
      </c>
      <c r="AD74" s="41" t="s">
        <v>34</v>
      </c>
      <c r="AF74" s="41" t="s">
        <v>12</v>
      </c>
      <c r="AG74" s="41" t="s">
        <v>12</v>
      </c>
      <c r="AH74" s="41" t="s">
        <v>12</v>
      </c>
      <c r="AI74" s="41" t="s">
        <v>12</v>
      </c>
      <c r="AJ74" s="41" t="s">
        <v>12</v>
      </c>
      <c r="AL74" s="41">
        <f t="shared" ref="AL74:CJ74" si="180">AL15</f>
        <v>0</v>
      </c>
      <c r="AM74" s="41" t="str">
        <f t="shared" si="180"/>
        <v>President Cup</v>
      </c>
      <c r="AN74" s="41" t="str">
        <f t="shared" si="180"/>
        <v>OTC PTO</v>
      </c>
      <c r="AO74" s="41" t="str">
        <f t="shared" si="180"/>
        <v>Eley Open 1</v>
      </c>
      <c r="AP74" s="41" t="str">
        <f t="shared" si="180"/>
        <v>Eley Open 2</v>
      </c>
      <c r="AQ74" s="41" t="str">
        <f t="shared" si="180"/>
        <v>Eley Open 3</v>
      </c>
      <c r="AR74" s="41" t="str">
        <f t="shared" si="180"/>
        <v>Eley Open 4</v>
      </c>
      <c r="AS74" s="41" t="str">
        <f t="shared" si="180"/>
        <v>Eley Open 5</v>
      </c>
      <c r="AT74" s="41" t="str">
        <f t="shared" si="180"/>
        <v>Eley Open 6</v>
      </c>
      <c r="AU74" s="41" t="str">
        <f t="shared" si="180"/>
        <v>Eley Open 7</v>
      </c>
      <c r="AV74" s="41" t="str">
        <f t="shared" si="180"/>
        <v>Cairo WC</v>
      </c>
      <c r="AW74" s="41" t="str">
        <f t="shared" si="180"/>
        <v>NTCSC monthly</v>
      </c>
      <c r="AX74" s="41" t="str">
        <f t="shared" ref="AX74:CD74" si="181">AX15</f>
        <v>Bhopal WC</v>
      </c>
      <c r="AY74" s="41" t="str">
        <f t="shared" si="181"/>
        <v>JO</v>
      </c>
      <c r="AZ74" s="41" t="str">
        <f t="shared" ref="AZ74:BF74" si="182">AZ15</f>
        <v>JO</v>
      </c>
      <c r="BA74" s="41" t="str">
        <f t="shared" si="182"/>
        <v>Lima WC</v>
      </c>
      <c r="BB74" s="41" t="str">
        <f t="shared" si="182"/>
        <v>Lima WC</v>
      </c>
      <c r="BC74" s="41" t="str">
        <f t="shared" si="182"/>
        <v>Lapua IWK Berlin</v>
      </c>
      <c r="BD74" s="41" t="str">
        <f t="shared" si="182"/>
        <v>ISCH Hannover Qual</v>
      </c>
      <c r="BE74" s="41" t="str">
        <f t="shared" si="182"/>
        <v>ISCH Hannover Elim</v>
      </c>
      <c r="BF74" s="41" t="str">
        <f t="shared" si="182"/>
        <v>Pilsen Liberation</v>
      </c>
      <c r="BG74" s="41" t="str">
        <f t="shared" si="181"/>
        <v>Baku WC Elim</v>
      </c>
      <c r="BH74" s="41" t="str">
        <f t="shared" ref="BH74:BP74" si="183">BH15</f>
        <v>Baku WC Qual</v>
      </c>
      <c r="BI74" s="41" t="str">
        <f t="shared" si="183"/>
        <v>NTCSC PTO</v>
      </c>
      <c r="BJ74" s="41" t="str">
        <f t="shared" ref="BJ74:BO74" si="184">BJ15</f>
        <v>NTCSC PTO</v>
      </c>
      <c r="BK74" s="41" t="str">
        <f t="shared" si="184"/>
        <v>NTCSC PTO</v>
      </c>
      <c r="BL74" s="41" t="str">
        <f t="shared" si="184"/>
        <v>Camp Perry Open</v>
      </c>
      <c r="BM74" s="41" t="str">
        <f t="shared" si="184"/>
        <v>USASNC</v>
      </c>
      <c r="BN74" s="41" t="str">
        <f t="shared" si="184"/>
        <v>USASNC</v>
      </c>
      <c r="BO74" s="41" t="str">
        <f t="shared" si="184"/>
        <v>Pan Am Tryout</v>
      </c>
      <c r="BP74" s="41" t="str">
        <f t="shared" si="183"/>
        <v>Pan Am Tryout</v>
      </c>
      <c r="BQ74" s="41" t="str">
        <f t="shared" ref="BQ74:BV74" si="185">BQ15</f>
        <v>CMP Nat'l</v>
      </c>
      <c r="BR74" s="41" t="str">
        <f t="shared" si="185"/>
        <v>CMP Nat'l</v>
      </c>
      <c r="BS74" s="41" t="str">
        <f t="shared" si="185"/>
        <v>Jr World Champ</v>
      </c>
      <c r="BT74" s="41" t="str">
        <f t="shared" si="185"/>
        <v>Baku WC Elim</v>
      </c>
      <c r="BU74" s="41" t="str">
        <f t="shared" si="185"/>
        <v>Baku WC Qual</v>
      </c>
      <c r="BV74" s="41" t="str">
        <f t="shared" si="185"/>
        <v>NTCSC PTO</v>
      </c>
      <c r="BW74" s="41" t="str">
        <f t="shared" si="181"/>
        <v>Rio WC Elim</v>
      </c>
      <c r="BX74" s="41" t="str">
        <f t="shared" si="181"/>
        <v>Oly Tryout 1</v>
      </c>
      <c r="BY74" s="41" t="str">
        <f t="shared" si="181"/>
        <v>Oly Tryout 1</v>
      </c>
      <c r="BZ74" s="41" t="str">
        <f t="shared" si="181"/>
        <v>NTCSC Monthly PTO</v>
      </c>
      <c r="CA74" s="41" t="str">
        <f t="shared" ref="CA74:CB74" si="186">CA15</f>
        <v>Pan Am Games</v>
      </c>
      <c r="CB74" s="41" t="str">
        <f t="shared" si="186"/>
        <v>Dixie Double</v>
      </c>
      <c r="CC74" s="41" t="str">
        <f t="shared" si="181"/>
        <v>NTCSC PTO</v>
      </c>
      <c r="CD74" s="41" t="str">
        <f t="shared" si="181"/>
        <v>NTCSC PTO</v>
      </c>
      <c r="CE74" s="41" t="str">
        <f t="shared" ref="CE74:CH74" si="187">CE15</f>
        <v>World Cup Final</v>
      </c>
      <c r="CF74" s="41" t="str">
        <f t="shared" si="187"/>
        <v>Event 62</v>
      </c>
      <c r="CG74" s="41" t="str">
        <f t="shared" si="187"/>
        <v>Event 63</v>
      </c>
      <c r="CH74" s="41" t="str">
        <f t="shared" si="187"/>
        <v>Event 64</v>
      </c>
      <c r="CI74" s="41" t="str">
        <f t="shared" si="180"/>
        <v>Event 65</v>
      </c>
      <c r="CJ74" s="41" t="str">
        <f t="shared" si="180"/>
        <v>Event 66</v>
      </c>
      <c r="CL74" s="41" t="s">
        <v>34</v>
      </c>
      <c r="CM74" s="66" t="s">
        <v>35</v>
      </c>
      <c r="CN74" s="89"/>
    </row>
    <row r="75" spans="2:92" s="39" customFormat="1" ht="8.5" customHeight="1" x14ac:dyDescent="0.35">
      <c r="B75" s="102"/>
      <c r="C75" s="328"/>
      <c r="D75" s="47"/>
      <c r="E75" s="103"/>
      <c r="F75" s="1"/>
      <c r="G75" s="46"/>
      <c r="I75" s="103"/>
      <c r="K75" s="92"/>
      <c r="O75" s="97"/>
      <c r="Q75" s="56"/>
      <c r="R75" s="57"/>
      <c r="T75" s="182"/>
      <c r="U75" s="183"/>
      <c r="V75" s="184"/>
      <c r="X75" s="60"/>
      <c r="Y75" s="97"/>
      <c r="Z75" s="98"/>
      <c r="AB75" s="104"/>
      <c r="AC75" s="92"/>
      <c r="AD75" s="134"/>
      <c r="AF75" s="135"/>
      <c r="AG75" s="136"/>
      <c r="AH75" s="136"/>
      <c r="AI75" s="137"/>
      <c r="AJ75" s="138"/>
      <c r="AL75" s="143"/>
      <c r="AM75" s="137"/>
      <c r="AN75" s="137"/>
      <c r="AO75" s="137"/>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5"/>
      <c r="CK75" s="118"/>
      <c r="CL75" s="134"/>
      <c r="CM75" s="97"/>
      <c r="CN75" s="105"/>
    </row>
    <row r="76" spans="2:92" x14ac:dyDescent="0.35">
      <c r="B76" s="71"/>
      <c r="C76" s="327">
        <f t="shared" si="9"/>
        <v>15</v>
      </c>
      <c r="D76" s="47" t="str">
        <f t="shared" si="9"/>
        <v>Anne White</v>
      </c>
      <c r="E76" s="60"/>
      <c r="F76" s="1">
        <f>IF(COUNT(AL76:CJ76)=0,"", COUNT(AL76:CJ76))</f>
        <v>11</v>
      </c>
      <c r="G76" s="46">
        <f t="shared" si="142"/>
        <v>5</v>
      </c>
      <c r="I76" s="61"/>
      <c r="J76" s="108" t="s">
        <v>7</v>
      </c>
      <c r="K76" s="45">
        <f>IFERROR(LARGE((AL76:CJ76),1),"")</f>
        <v>589</v>
      </c>
      <c r="L76" s="1">
        <f>IFERROR(LARGE((AL76:CJ76),2),"")</f>
        <v>585</v>
      </c>
      <c r="M76" s="1">
        <f>IFERROR(LARGE((AL76:CJ76),3),"")</f>
        <v>584</v>
      </c>
      <c r="N76" s="1">
        <f>IFERROR(LARGE((AL76:CJ76),4),"")</f>
        <v>583</v>
      </c>
      <c r="O76" s="46">
        <f>IFERROR(LARGE((AL76:CJ76),5),"")</f>
        <v>581</v>
      </c>
      <c r="P76" s="1"/>
      <c r="Q76" s="56">
        <f t="shared" si="11"/>
        <v>584.4</v>
      </c>
      <c r="R76" s="57" t="str">
        <f t="shared" si="12"/>
        <v/>
      </c>
      <c r="T76" s="5">
        <f t="shared" ref="T76" si="188">IF(U76="","",1)</f>
        <v>1</v>
      </c>
      <c r="U76" s="4">
        <f t="shared" ref="U76" si="189">IF(SUM(Q76:R76)=0,"",SUM(Q76:R76))</f>
        <v>584.4</v>
      </c>
      <c r="V76" s="6">
        <f t="shared" ref="V76" si="190">IF(U76="","",1)</f>
        <v>1</v>
      </c>
      <c r="X76" s="60" t="str">
        <f t="shared" si="5"/>
        <v>Anne White</v>
      </c>
      <c r="Y76" s="46"/>
      <c r="Z76" s="76"/>
      <c r="AB76" s="82"/>
      <c r="AC76" s="45">
        <v>15</v>
      </c>
      <c r="AD76" s="60" t="s">
        <v>182</v>
      </c>
      <c r="AF76" s="45"/>
      <c r="AG76" s="1"/>
      <c r="AH76" s="1"/>
      <c r="AI76" s="1"/>
      <c r="AJ76" s="46"/>
      <c r="AK76" s="108"/>
      <c r="AL76" s="62" t="s">
        <v>7</v>
      </c>
      <c r="AM76" s="62" t="s">
        <v>7</v>
      </c>
      <c r="AN76" s="62" t="s">
        <v>7</v>
      </c>
      <c r="AO76" s="62">
        <v>589</v>
      </c>
      <c r="AP76" s="62">
        <v>585</v>
      </c>
      <c r="AQ76" s="62">
        <v>584</v>
      </c>
      <c r="AR76" s="62">
        <v>579</v>
      </c>
      <c r="AS76" s="62">
        <v>573</v>
      </c>
      <c r="AT76" s="62">
        <v>572</v>
      </c>
      <c r="AU76" s="62" t="s">
        <v>7</v>
      </c>
      <c r="AV76" s="62">
        <v>564</v>
      </c>
      <c r="AW76" s="62" t="s">
        <v>7</v>
      </c>
      <c r="AX76" s="62" t="s">
        <v>7</v>
      </c>
      <c r="AY76" s="62">
        <v>581</v>
      </c>
      <c r="AZ76" s="62">
        <v>581</v>
      </c>
      <c r="BA76" s="62" t="s">
        <v>7</v>
      </c>
      <c r="BB76" s="62" t="s">
        <v>7</v>
      </c>
      <c r="BC76" s="62" t="s">
        <v>7</v>
      </c>
      <c r="BD76" s="62" t="s">
        <v>7</v>
      </c>
      <c r="BE76" s="62" t="s">
        <v>7</v>
      </c>
      <c r="BF76" s="62" t="s">
        <v>7</v>
      </c>
      <c r="BG76" s="62" t="s">
        <v>7</v>
      </c>
      <c r="BH76" s="62" t="s">
        <v>7</v>
      </c>
      <c r="BI76" s="62" t="s">
        <v>7</v>
      </c>
      <c r="BJ76" s="62" t="s">
        <v>7</v>
      </c>
      <c r="BK76" s="62" t="s">
        <v>7</v>
      </c>
      <c r="BL76" s="62" t="s">
        <v>7</v>
      </c>
      <c r="BM76" s="62" t="s">
        <v>7</v>
      </c>
      <c r="BN76" s="62" t="s">
        <v>7</v>
      </c>
      <c r="BO76" s="62" t="s">
        <v>7</v>
      </c>
      <c r="BP76" s="62" t="s">
        <v>7</v>
      </c>
      <c r="BQ76" s="62" t="s">
        <v>7</v>
      </c>
      <c r="BR76" s="62" t="s">
        <v>7</v>
      </c>
      <c r="BS76" s="62" t="s">
        <v>7</v>
      </c>
      <c r="BT76" s="62" t="s">
        <v>7</v>
      </c>
      <c r="BU76" s="62" t="s">
        <v>7</v>
      </c>
      <c r="BV76" s="62" t="s">
        <v>7</v>
      </c>
      <c r="BW76" s="62" t="s">
        <v>7</v>
      </c>
      <c r="BX76" s="62">
        <v>557</v>
      </c>
      <c r="BY76" s="62">
        <v>583</v>
      </c>
      <c r="BZ76" s="62" t="s">
        <v>7</v>
      </c>
      <c r="CA76" s="62" t="s">
        <v>7</v>
      </c>
      <c r="CB76" s="62" t="s">
        <v>7</v>
      </c>
      <c r="CC76" s="62" t="s">
        <v>7</v>
      </c>
      <c r="CD76" s="62" t="s">
        <v>7</v>
      </c>
      <c r="CE76" s="62" t="s">
        <v>7</v>
      </c>
      <c r="CF76" s="62" t="s">
        <v>7</v>
      </c>
      <c r="CG76" s="62" t="s">
        <v>7</v>
      </c>
      <c r="CH76" s="62" t="s">
        <v>7</v>
      </c>
      <c r="CI76" s="62" t="s">
        <v>7</v>
      </c>
      <c r="CJ76" s="62" t="s">
        <v>7</v>
      </c>
      <c r="CK76" s="117"/>
      <c r="CL76" s="60" t="str">
        <f>IF(AD76="Athlete Name","",AD76)</f>
        <v>Anne White</v>
      </c>
      <c r="CM76" s="46">
        <v>16</v>
      </c>
      <c r="CN76" s="88"/>
    </row>
    <row r="77" spans="2:92" x14ac:dyDescent="0.35">
      <c r="B77" s="71"/>
      <c r="C77" s="327"/>
      <c r="D77" s="337"/>
      <c r="E77" s="60"/>
      <c r="G77" s="46"/>
      <c r="I77" s="61" t="str">
        <f>IF(SUM(AF77:AJ77)=0,"",SUM(AF77:AJ77))</f>
        <v/>
      </c>
      <c r="J77" s="108" t="s">
        <v>12</v>
      </c>
      <c r="K77" s="45" t="str">
        <f>IFERROR(LARGE((AL77:CJ77),1),"")</f>
        <v/>
      </c>
      <c r="L77" s="1" t="str">
        <f>IFERROR(LARGE((AL77:CJ77),2),"")</f>
        <v/>
      </c>
      <c r="M77" s="1" t="str">
        <f>IFERROR(LARGE((AL77:CJ77),3),"")</f>
        <v/>
      </c>
      <c r="N77" s="1" t="str">
        <f>IFERROR(LARGE((AL77:CJ77),4),"")</f>
        <v/>
      </c>
      <c r="O77" s="46" t="str">
        <f>IFERROR(LARGE((AL77:CJ77),5),"")</f>
        <v/>
      </c>
      <c r="P77" s="1"/>
      <c r="Q77" s="56"/>
      <c r="R77" s="57"/>
      <c r="T77" s="5">
        <f t="shared" ref="T77" si="191">IF(U76="","",1)</f>
        <v>1</v>
      </c>
      <c r="U77" s="126">
        <f t="shared" ref="U77" si="192">IF(U76="","",1)</f>
        <v>1</v>
      </c>
      <c r="V77" s="6">
        <f t="shared" ref="V77" si="193">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117"/>
      <c r="CL77" s="60"/>
      <c r="CM77" s="46"/>
      <c r="CN77" s="88"/>
    </row>
    <row r="78" spans="2:92" s="39" customFormat="1" ht="8.5" customHeight="1" thickBot="1" x14ac:dyDescent="0.4">
      <c r="B78" s="102"/>
      <c r="C78" s="328"/>
      <c r="D78" s="107"/>
      <c r="E78" s="103"/>
      <c r="F78" s="115"/>
      <c r="G78" s="116"/>
      <c r="I78" s="95"/>
      <c r="K78" s="96"/>
      <c r="L78" s="93"/>
      <c r="M78" s="93"/>
      <c r="N78" s="93"/>
      <c r="O78" s="94"/>
      <c r="Q78" s="112"/>
      <c r="R78" s="113"/>
      <c r="T78" s="110">
        <f t="shared" ref="T78" si="194">IF(U76="","",1)</f>
        <v>1</v>
      </c>
      <c r="U78" s="93">
        <f t="shared" ref="U78" si="195">IF(U76="","",1)</f>
        <v>1</v>
      </c>
      <c r="V78" s="109">
        <f t="shared" ref="V78" si="196">IF(U76="","",1)</f>
        <v>1</v>
      </c>
      <c r="X78" s="107"/>
      <c r="Y78" s="97"/>
      <c r="Z78" s="98"/>
      <c r="AB78" s="104"/>
      <c r="AC78" s="92"/>
      <c r="AD78" s="139"/>
      <c r="AF78" s="140"/>
      <c r="AG78" s="141"/>
      <c r="AH78" s="141"/>
      <c r="AI78" s="141"/>
      <c r="AJ78" s="142"/>
      <c r="AL78" s="140"/>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2"/>
      <c r="CK78" s="118"/>
      <c r="CL78" s="146"/>
      <c r="CM78" s="97"/>
      <c r="CN78" s="105"/>
    </row>
    <row r="79" spans="2:92" ht="8.5" customHeight="1" thickTop="1" x14ac:dyDescent="0.35">
      <c r="B79" s="71"/>
      <c r="C79" s="327"/>
      <c r="D79" s="47"/>
      <c r="E79" s="60"/>
      <c r="G79" s="46"/>
      <c r="I79" s="61"/>
      <c r="K79" s="45"/>
      <c r="L79" s="1"/>
      <c r="M79" s="1"/>
      <c r="N79" s="1"/>
      <c r="O79" s="46"/>
      <c r="P79" s="1"/>
      <c r="Q79" s="56"/>
      <c r="R79" s="57"/>
      <c r="T79" s="5">
        <f t="shared" ref="T79" si="197">IF(U80="","",1)</f>
        <v>1</v>
      </c>
      <c r="U79" s="1">
        <f t="shared" ref="U79" si="198">IF(U80="","",1)</f>
        <v>1</v>
      </c>
      <c r="V79" s="6">
        <f t="shared" ref="V79" si="199">IF(U80="","",1)</f>
        <v>1</v>
      </c>
      <c r="X79" s="60"/>
      <c r="Y79" s="46"/>
      <c r="Z79" s="76"/>
      <c r="AB79" s="82"/>
      <c r="AC79" s="45"/>
      <c r="AD79" s="149"/>
      <c r="AF79" s="150"/>
      <c r="AG79" s="151"/>
      <c r="AH79" s="151"/>
      <c r="AI79" s="151"/>
      <c r="AJ79" s="152"/>
      <c r="AL79" s="150"/>
      <c r="AM79" s="151"/>
      <c r="AN79" s="151"/>
      <c r="AO79" s="151"/>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2"/>
      <c r="CK79" s="117"/>
      <c r="CL79" s="149"/>
      <c r="CM79" s="46"/>
      <c r="CN79" s="88"/>
    </row>
    <row r="80" spans="2:92" x14ac:dyDescent="0.35">
      <c r="B80" s="71"/>
      <c r="C80" s="327">
        <f t="shared" si="9"/>
        <v>16</v>
      </c>
      <c r="D80" s="47" t="str">
        <f t="shared" si="9"/>
        <v>Molly McGhin</v>
      </c>
      <c r="E80" s="60"/>
      <c r="F80" s="1">
        <f>IF(COUNT(AL80:CJ80)=0,"", COUNT(AL80:CJ80))</f>
        <v>9</v>
      </c>
      <c r="G80" s="46">
        <f t="shared" si="142"/>
        <v>5</v>
      </c>
      <c r="I80" s="61"/>
      <c r="J80" s="108" t="s">
        <v>7</v>
      </c>
      <c r="K80" s="45">
        <f>IFERROR(LARGE((AL80:CJ80),1),"")</f>
        <v>589</v>
      </c>
      <c r="L80" s="1">
        <f>IFERROR(LARGE((AL80:CJ80),2),"")</f>
        <v>587</v>
      </c>
      <c r="M80" s="1">
        <f>IFERROR(LARGE((AL80:CJ80),3),"")</f>
        <v>586</v>
      </c>
      <c r="N80" s="1">
        <f>IFERROR(LARGE((AL80:CJ80),4),"")</f>
        <v>585</v>
      </c>
      <c r="O80" s="46">
        <f>IFERROR(LARGE((AL80:CJ80),5),"")</f>
        <v>585</v>
      </c>
      <c r="P80" s="1"/>
      <c r="Q80" s="56">
        <f t="shared" si="11"/>
        <v>586.4</v>
      </c>
      <c r="R80" s="57" t="str">
        <f t="shared" si="12"/>
        <v/>
      </c>
      <c r="T80" s="5">
        <f t="shared" ref="T80" si="200">IF(U80="","",1)</f>
        <v>1</v>
      </c>
      <c r="U80" s="4">
        <f t="shared" ref="U80" si="201">IF(SUM(Q80:R80)=0,"",SUM(Q80:R80))</f>
        <v>586.4</v>
      </c>
      <c r="V80" s="6">
        <f t="shared" ref="V80" si="202">IF(U80="","",1)</f>
        <v>1</v>
      </c>
      <c r="X80" s="60" t="str">
        <f t="shared" si="5"/>
        <v>Molly McGhin</v>
      </c>
      <c r="Y80" s="46"/>
      <c r="Z80" s="76"/>
      <c r="AB80" s="82"/>
      <c r="AC80" s="45">
        <v>16</v>
      </c>
      <c r="AD80" s="60" t="s">
        <v>206</v>
      </c>
      <c r="AF80" s="45"/>
      <c r="AG80" s="1"/>
      <c r="AH80" s="1"/>
      <c r="AI80" s="1"/>
      <c r="AJ80" s="46"/>
      <c r="AK80" s="108"/>
      <c r="AL80" s="62" t="s">
        <v>7</v>
      </c>
      <c r="AM80" s="62" t="s">
        <v>7</v>
      </c>
      <c r="AN80" s="62" t="s">
        <v>7</v>
      </c>
      <c r="AO80" s="62">
        <v>587</v>
      </c>
      <c r="AP80" s="62">
        <v>586</v>
      </c>
      <c r="AQ80" s="62">
        <v>582</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v>584</v>
      </c>
      <c r="BN80" s="62">
        <v>585</v>
      </c>
      <c r="BO80" s="62">
        <v>589</v>
      </c>
      <c r="BP80" s="62">
        <v>585</v>
      </c>
      <c r="BQ80" s="62" t="s">
        <v>7</v>
      </c>
      <c r="BR80" s="62" t="s">
        <v>7</v>
      </c>
      <c r="BS80" s="62" t="s">
        <v>7</v>
      </c>
      <c r="BT80" s="62" t="s">
        <v>7</v>
      </c>
      <c r="BU80" s="62" t="s">
        <v>7</v>
      </c>
      <c r="BV80" s="62" t="s">
        <v>7</v>
      </c>
      <c r="BW80" s="62" t="s">
        <v>7</v>
      </c>
      <c r="BX80" s="62">
        <v>583</v>
      </c>
      <c r="BY80" s="62">
        <v>585</v>
      </c>
      <c r="BZ80" s="62" t="s">
        <v>7</v>
      </c>
      <c r="CA80" s="62" t="s">
        <v>7</v>
      </c>
      <c r="CB80" s="62" t="s">
        <v>7</v>
      </c>
      <c r="CC80" s="62" t="s">
        <v>7</v>
      </c>
      <c r="CD80" s="62" t="s">
        <v>7</v>
      </c>
      <c r="CE80" s="62" t="s">
        <v>7</v>
      </c>
      <c r="CF80" s="62" t="s">
        <v>7</v>
      </c>
      <c r="CG80" s="62" t="s">
        <v>7</v>
      </c>
      <c r="CH80" s="62" t="s">
        <v>7</v>
      </c>
      <c r="CI80" s="62" t="s">
        <v>7</v>
      </c>
      <c r="CJ80" s="62" t="s">
        <v>7</v>
      </c>
      <c r="CK80" s="117"/>
      <c r="CL80" s="60" t="str">
        <f>IF(AD80="Athlete Name","",AD80)</f>
        <v>Molly McGhin</v>
      </c>
      <c r="CM80" s="46">
        <v>17</v>
      </c>
      <c r="CN80" s="88"/>
    </row>
    <row r="81" spans="2:92" x14ac:dyDescent="0.35">
      <c r="B81" s="71"/>
      <c r="C81" s="327"/>
      <c r="D81" s="47"/>
      <c r="E81" s="60"/>
      <c r="G81" s="46"/>
      <c r="I81" s="61" t="str">
        <f>IF(SUM(AF81:AJ81)=0,"",SUM(AF81:AJ81))</f>
        <v/>
      </c>
      <c r="J81" s="108" t="s">
        <v>12</v>
      </c>
      <c r="K81" s="45" t="str">
        <f>IFERROR(LARGE((AL81:CJ81),1),"")</f>
        <v/>
      </c>
      <c r="L81" s="1" t="str">
        <f>IFERROR(LARGE((AL81:CJ81),2),"")</f>
        <v/>
      </c>
      <c r="M81" s="1" t="str">
        <f>IFERROR(LARGE((AL81:CJ81),3),"")</f>
        <v/>
      </c>
      <c r="N81" s="1" t="str">
        <f>IFERROR(LARGE((AL81:CJ81),4),"")</f>
        <v/>
      </c>
      <c r="O81" s="46" t="str">
        <f>IFERROR(LARGE((AL81:CJ81),5),"")</f>
        <v/>
      </c>
      <c r="P81" s="1"/>
      <c r="Q81" s="56"/>
      <c r="R81" s="57"/>
      <c r="T81" s="5">
        <f t="shared" ref="T81" si="203">IF(U80="","",1)</f>
        <v>1</v>
      </c>
      <c r="U81" s="126">
        <f t="shared" ref="U81" si="204">IF(U80="","",1)</f>
        <v>1</v>
      </c>
      <c r="V81" s="6">
        <f t="shared" ref="V81" si="20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117"/>
      <c r="CL81" s="60"/>
      <c r="CM81" s="46"/>
      <c r="CN81" s="88"/>
    </row>
    <row r="82" spans="2:92" s="39" customFormat="1" ht="8.5" customHeight="1" thickBot="1" x14ac:dyDescent="0.4">
      <c r="B82" s="102"/>
      <c r="C82" s="328"/>
      <c r="D82" s="107"/>
      <c r="E82" s="103"/>
      <c r="F82" s="115"/>
      <c r="G82" s="116"/>
      <c r="I82" s="95"/>
      <c r="K82" s="96"/>
      <c r="L82" s="93"/>
      <c r="M82" s="93"/>
      <c r="N82" s="93"/>
      <c r="O82" s="94"/>
      <c r="Q82" s="112"/>
      <c r="R82" s="113"/>
      <c r="T82" s="110">
        <f t="shared" ref="T82" si="206">IF(U80="","",1)</f>
        <v>1</v>
      </c>
      <c r="U82" s="93">
        <f t="shared" ref="U82" si="207">IF(U80="","",1)</f>
        <v>1</v>
      </c>
      <c r="V82" s="109">
        <f t="shared" ref="V82" si="208">IF(U80="","",1)</f>
        <v>1</v>
      </c>
      <c r="X82" s="107"/>
      <c r="Y82" s="97"/>
      <c r="Z82" s="98"/>
      <c r="AB82" s="104"/>
      <c r="AC82" s="92"/>
      <c r="AD82" s="148"/>
      <c r="AF82" s="153"/>
      <c r="AG82" s="154"/>
      <c r="AH82" s="154"/>
      <c r="AI82" s="155"/>
      <c r="AJ82" s="156"/>
      <c r="AL82" s="159"/>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6"/>
      <c r="CK82" s="118"/>
      <c r="CL82" s="158"/>
      <c r="CM82" s="97"/>
      <c r="CN82" s="105"/>
    </row>
    <row r="83" spans="2:92" ht="8.5" customHeight="1" thickTop="1" x14ac:dyDescent="0.35">
      <c r="B83" s="71"/>
      <c r="C83" s="327"/>
      <c r="D83" s="47"/>
      <c r="E83" s="60"/>
      <c r="G83" s="46"/>
      <c r="I83" s="61"/>
      <c r="K83" s="45"/>
      <c r="L83" s="1"/>
      <c r="M83" s="1"/>
      <c r="N83" s="1"/>
      <c r="O83" s="46"/>
      <c r="P83" s="1"/>
      <c r="Q83" s="56"/>
      <c r="R83" s="57"/>
      <c r="T83" s="5">
        <f t="shared" ref="T83" si="209">IF(U84="","",1)</f>
        <v>1</v>
      </c>
      <c r="U83" s="1">
        <f t="shared" ref="U83" si="210">IF(U84="","",1)</f>
        <v>1</v>
      </c>
      <c r="V83" s="6">
        <f t="shared" ref="V83" si="211">IF(U84="","",1)</f>
        <v>1</v>
      </c>
      <c r="X83" s="60"/>
      <c r="Y83" s="46"/>
      <c r="Z83" s="76"/>
      <c r="AB83" s="82"/>
      <c r="AC83" s="45"/>
      <c r="AD83" s="134"/>
      <c r="AF83" s="135"/>
      <c r="AG83" s="136"/>
      <c r="AH83" s="136"/>
      <c r="AI83" s="137"/>
      <c r="AJ83" s="138"/>
      <c r="AL83" s="143"/>
      <c r="AM83" s="137"/>
      <c r="AN83" s="137"/>
      <c r="AO83" s="137"/>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5"/>
      <c r="CK83" s="117"/>
      <c r="CL83" s="134"/>
      <c r="CM83" s="46"/>
      <c r="CN83" s="88"/>
    </row>
    <row r="84" spans="2:92" x14ac:dyDescent="0.35">
      <c r="B84" s="71"/>
      <c r="C84" s="327">
        <f t="shared" si="9"/>
        <v>17</v>
      </c>
      <c r="D84" s="47" t="str">
        <f t="shared" si="9"/>
        <v>Kristen Derting</v>
      </c>
      <c r="E84" s="60"/>
      <c r="F84" s="1">
        <f>IF(COUNT(AL84:CJ84)=0,"", COUNT(AL84:CJ84))</f>
        <v>8</v>
      </c>
      <c r="G84" s="46">
        <f t="shared" si="142"/>
        <v>5</v>
      </c>
      <c r="I84" s="61"/>
      <c r="J84" s="108" t="s">
        <v>7</v>
      </c>
      <c r="K84" s="45">
        <f>IFERROR(LARGE((AL84:CJ84),1),"")</f>
        <v>587</v>
      </c>
      <c r="L84" s="1">
        <f>IFERROR(LARGE((AL84:CJ84),2),"")</f>
        <v>586</v>
      </c>
      <c r="M84" s="1">
        <f>IFERROR(LARGE((AL84:CJ84),3),"")</f>
        <v>584</v>
      </c>
      <c r="N84" s="1">
        <f>IFERROR(LARGE((AL84:CJ84),4),"")</f>
        <v>580</v>
      </c>
      <c r="O84" s="46">
        <f>IFERROR(LARGE((AL84:CJ84),5),"")</f>
        <v>578</v>
      </c>
      <c r="P84" s="1"/>
      <c r="Q84" s="56">
        <f t="shared" si="11"/>
        <v>583</v>
      </c>
      <c r="R84" s="57" t="str">
        <f t="shared" si="12"/>
        <v/>
      </c>
      <c r="T84" s="5">
        <f t="shared" ref="T84" si="212">IF(U84="","",1)</f>
        <v>1</v>
      </c>
      <c r="U84" s="4">
        <f t="shared" ref="U84" si="213">IF(SUM(Q84:R84)=0,"",SUM(Q84:R84))</f>
        <v>583</v>
      </c>
      <c r="V84" s="6">
        <f t="shared" ref="V84" si="214">IF(U84="","",1)</f>
        <v>1</v>
      </c>
      <c r="X84" s="60" t="str">
        <f t="shared" ref="X84:X128" si="215">IF(AD84="Athlete Name","",AD84)</f>
        <v>Kristen Derting</v>
      </c>
      <c r="Y84" s="46"/>
      <c r="Z84" s="76"/>
      <c r="AB84" s="82"/>
      <c r="AC84" s="45">
        <v>17</v>
      </c>
      <c r="AD84" s="60" t="s">
        <v>187</v>
      </c>
      <c r="AF84" s="45"/>
      <c r="AG84" s="1"/>
      <c r="AH84" s="1"/>
      <c r="AI84" s="1"/>
      <c r="AJ84" s="46"/>
      <c r="AK84" s="108"/>
      <c r="AL84" s="62" t="s">
        <v>7</v>
      </c>
      <c r="AM84" s="62" t="s">
        <v>7</v>
      </c>
      <c r="AN84" s="62" t="s">
        <v>7</v>
      </c>
      <c r="AO84" s="62">
        <v>587</v>
      </c>
      <c r="AP84" s="62">
        <v>586</v>
      </c>
      <c r="AQ84" s="62">
        <v>584</v>
      </c>
      <c r="AR84" s="62">
        <v>580</v>
      </c>
      <c r="AS84" s="62" t="s">
        <v>7</v>
      </c>
      <c r="AT84" s="62" t="s">
        <v>7</v>
      </c>
      <c r="AU84" s="62" t="s">
        <v>7</v>
      </c>
      <c r="AV84" s="62" t="s">
        <v>7</v>
      </c>
      <c r="AW84" s="62" t="s">
        <v>7</v>
      </c>
      <c r="AX84" s="62">
        <v>578</v>
      </c>
      <c r="AY84" s="62" t="s">
        <v>7</v>
      </c>
      <c r="AZ84" s="62" t="s">
        <v>7</v>
      </c>
      <c r="BA84" s="62">
        <v>574</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t="s">
        <v>7</v>
      </c>
      <c r="BV84" s="62" t="s">
        <v>7</v>
      </c>
      <c r="BW84" s="62" t="s">
        <v>7</v>
      </c>
      <c r="BX84" s="62">
        <v>571</v>
      </c>
      <c r="BY84" s="62">
        <v>574</v>
      </c>
      <c r="BZ84" s="62" t="s">
        <v>7</v>
      </c>
      <c r="CA84" s="62" t="s">
        <v>7</v>
      </c>
      <c r="CB84" s="62" t="s">
        <v>7</v>
      </c>
      <c r="CC84" s="62" t="s">
        <v>7</v>
      </c>
      <c r="CD84" s="62" t="s">
        <v>7</v>
      </c>
      <c r="CE84" s="62" t="s">
        <v>7</v>
      </c>
      <c r="CF84" s="62" t="s">
        <v>7</v>
      </c>
      <c r="CG84" s="62" t="s">
        <v>7</v>
      </c>
      <c r="CH84" s="62" t="s">
        <v>7</v>
      </c>
      <c r="CI84" s="62" t="s">
        <v>7</v>
      </c>
      <c r="CJ84" s="62" t="s">
        <v>7</v>
      </c>
      <c r="CK84" s="117"/>
      <c r="CL84" s="60" t="str">
        <f>IF(AD84="Athlete Name","",AD84)</f>
        <v>Kristen Derting</v>
      </c>
      <c r="CM84" s="46">
        <v>18</v>
      </c>
      <c r="CN84" s="88"/>
    </row>
    <row r="85" spans="2:92" x14ac:dyDescent="0.35">
      <c r="B85" s="71"/>
      <c r="C85" s="327"/>
      <c r="D85" s="47"/>
      <c r="E85" s="60"/>
      <c r="F85" s="45"/>
      <c r="G85" s="46"/>
      <c r="I85" s="61" t="str">
        <f>IF(SUM(AF85:AJ85)=0,"",SUM(AF85:AJ85))</f>
        <v/>
      </c>
      <c r="J85" s="108" t="s">
        <v>12</v>
      </c>
      <c r="K85" s="45" t="str">
        <f>IFERROR(LARGE((AL85:CJ85),1),"")</f>
        <v/>
      </c>
      <c r="L85" s="1" t="str">
        <f>IFERROR(LARGE((AL85:CJ85),2),"")</f>
        <v/>
      </c>
      <c r="M85" s="1" t="str">
        <f>IFERROR(LARGE((AL85:CJ85),3),"")</f>
        <v/>
      </c>
      <c r="N85" s="1" t="str">
        <f>IFERROR(LARGE((AL85:CJ85),4),"")</f>
        <v/>
      </c>
      <c r="O85" s="46" t="str">
        <f>IFERROR(LARGE((AL85:CJ85),5),"")</f>
        <v/>
      </c>
      <c r="P85" s="1"/>
      <c r="Q85" s="56"/>
      <c r="R85" s="57"/>
      <c r="T85" s="5">
        <f t="shared" ref="T85" si="216">IF(U84="","",1)</f>
        <v>1</v>
      </c>
      <c r="U85" s="126">
        <f t="shared" ref="U85" si="217">IF(U84="","",1)</f>
        <v>1</v>
      </c>
      <c r="V85" s="6">
        <f t="shared" ref="V85" si="218">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117"/>
      <c r="CL85" s="60"/>
      <c r="CM85" s="46"/>
      <c r="CN85" s="88"/>
    </row>
    <row r="86" spans="2:92" s="39" customFormat="1" ht="8.5" customHeight="1" thickBot="1" x14ac:dyDescent="0.4">
      <c r="B86" s="102"/>
      <c r="C86" s="328"/>
      <c r="D86" s="107"/>
      <c r="E86" s="103"/>
      <c r="F86" s="115"/>
      <c r="G86" s="116"/>
      <c r="I86" s="95"/>
      <c r="K86" s="96"/>
      <c r="L86" s="93"/>
      <c r="M86" s="93"/>
      <c r="N86" s="93"/>
      <c r="O86" s="94"/>
      <c r="Q86" s="112"/>
      <c r="R86" s="113"/>
      <c r="T86" s="110">
        <f t="shared" ref="T86" si="219">IF(U84="","",1)</f>
        <v>1</v>
      </c>
      <c r="U86" s="93">
        <f t="shared" ref="U86" si="220">IF(U84="","",1)</f>
        <v>1</v>
      </c>
      <c r="V86" s="109">
        <f t="shared" ref="V86" si="221">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2"/>
      <c r="CK86" s="118"/>
      <c r="CL86" s="146"/>
      <c r="CM86" s="97"/>
      <c r="CN86" s="105"/>
    </row>
    <row r="87" spans="2:92" ht="8.5" customHeight="1" thickTop="1" x14ac:dyDescent="0.35">
      <c r="B87" s="71"/>
      <c r="C87" s="327"/>
      <c r="D87" s="47"/>
      <c r="E87" s="60"/>
      <c r="G87" s="46"/>
      <c r="I87" s="61"/>
      <c r="K87" s="45"/>
      <c r="L87" s="1"/>
      <c r="M87" s="1"/>
      <c r="N87" s="1"/>
      <c r="O87" s="46"/>
      <c r="P87" s="1"/>
      <c r="Q87" s="56"/>
      <c r="R87" s="57"/>
      <c r="T87" s="5">
        <f t="shared" ref="T87" si="222">IF(U88="","",1)</f>
        <v>1</v>
      </c>
      <c r="U87" s="1">
        <f t="shared" ref="U87" si="223">IF(U88="","",1)</f>
        <v>1</v>
      </c>
      <c r="V87" s="6">
        <f t="shared" ref="V87" si="224">IF(U88="","",1)</f>
        <v>1</v>
      </c>
      <c r="X87" s="60"/>
      <c r="Y87" s="46"/>
      <c r="Z87" s="76"/>
      <c r="AB87" s="82"/>
      <c r="AC87" s="45"/>
      <c r="AD87" s="149"/>
      <c r="AF87" s="150"/>
      <c r="AG87" s="151"/>
      <c r="AH87" s="151"/>
      <c r="AI87" s="151"/>
      <c r="AJ87" s="152"/>
      <c r="AL87" s="150"/>
      <c r="AM87" s="151"/>
      <c r="AN87" s="151"/>
      <c r="AO87" s="151"/>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2"/>
      <c r="CK87" s="117"/>
      <c r="CL87" s="149"/>
      <c r="CM87" s="46"/>
      <c r="CN87" s="88"/>
    </row>
    <row r="88" spans="2:92" x14ac:dyDescent="0.35">
      <c r="B88" s="71"/>
      <c r="C88" s="327">
        <f t="shared" ref="C88:D128" si="225">IF(AC88="Athlete Name","",AC88)</f>
        <v>18</v>
      </c>
      <c r="D88" s="47" t="str">
        <f t="shared" si="225"/>
        <v>Bremen Butler</v>
      </c>
      <c r="E88" s="60"/>
      <c r="F88" s="1">
        <f>IF(COUNT(AL88:CJ88)=0,"", COUNT(AL88:CJ88))</f>
        <v>5</v>
      </c>
      <c r="G88" s="46">
        <f t="shared" ref="G88:G120" si="226">_xlfn.IFS(F88="","",F88=1,1,F88=2,2,F88=3,3,F88=4,4,F88=5,5,F88&gt;5,5)</f>
        <v>5</v>
      </c>
      <c r="I88" s="61"/>
      <c r="J88" s="108" t="s">
        <v>7</v>
      </c>
      <c r="K88" s="45">
        <f>IFERROR(LARGE((AL88:CJ88),1),"")</f>
        <v>581</v>
      </c>
      <c r="L88" s="1">
        <f>IFERROR(LARGE((AL88:CJ88),2),"")</f>
        <v>573</v>
      </c>
      <c r="M88" s="1">
        <f>IFERROR(LARGE((AL88:CJ88),3),"")</f>
        <v>570</v>
      </c>
      <c r="N88" s="1">
        <f>IFERROR(LARGE((AL88:CJ88),4),"")</f>
        <v>567</v>
      </c>
      <c r="O88" s="46">
        <f>IFERROR(LARGE((AL88:CJ88),5),"")</f>
        <v>559</v>
      </c>
      <c r="P88" s="1"/>
      <c r="Q88" s="56">
        <f t="shared" ref="Q88:Q128" si="227">IFERROR(AVERAGEIF(K88:O88,"&gt;0"),"")</f>
        <v>570</v>
      </c>
      <c r="R88" s="57" t="str">
        <f t="shared" ref="R88:R128" si="228">IF(SUM(AF89:AJ89,K89:O89)=0,"",SUM(AF89:AJ89,K89:O89))</f>
        <v/>
      </c>
      <c r="T88" s="5">
        <f t="shared" ref="T88" si="229">IF(U88="","",1)</f>
        <v>1</v>
      </c>
      <c r="U88" s="4">
        <f t="shared" ref="U88" si="230">IF(SUM(Q88:R88)=0,"",SUM(Q88:R88))</f>
        <v>570</v>
      </c>
      <c r="V88" s="6">
        <f t="shared" ref="V88" si="231">IF(U88="","",1)</f>
        <v>1</v>
      </c>
      <c r="X88" s="60" t="str">
        <f t="shared" si="215"/>
        <v>Bremen Butler</v>
      </c>
      <c r="Y88" s="46"/>
      <c r="Z88" s="76"/>
      <c r="AB88" s="82"/>
      <c r="AC88" s="45">
        <v>18</v>
      </c>
      <c r="AD88" s="60" t="s">
        <v>203</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v>567</v>
      </c>
      <c r="AZ88" s="62">
        <v>581</v>
      </c>
      <c r="BA88" s="62" t="s">
        <v>7</v>
      </c>
      <c r="BB88" s="62" t="s">
        <v>7</v>
      </c>
      <c r="BC88" s="62" t="s">
        <v>7</v>
      </c>
      <c r="BD88" s="62" t="s">
        <v>7</v>
      </c>
      <c r="BE88" s="62" t="s">
        <v>7</v>
      </c>
      <c r="BF88" s="62" t="s">
        <v>7</v>
      </c>
      <c r="BG88" s="62" t="s">
        <v>7</v>
      </c>
      <c r="BH88" s="62" t="s">
        <v>7</v>
      </c>
      <c r="BI88" s="62" t="s">
        <v>7</v>
      </c>
      <c r="BJ88" s="62" t="s">
        <v>7</v>
      </c>
      <c r="BK88" s="62" t="s">
        <v>7</v>
      </c>
      <c r="BL88" s="62">
        <v>570</v>
      </c>
      <c r="BM88" s="62" t="s">
        <v>7</v>
      </c>
      <c r="BN88" s="62" t="s">
        <v>7</v>
      </c>
      <c r="BO88" s="62" t="s">
        <v>7</v>
      </c>
      <c r="BP88" s="62" t="s">
        <v>7</v>
      </c>
      <c r="BQ88" s="62">
        <v>573</v>
      </c>
      <c r="BR88" s="62">
        <v>559</v>
      </c>
      <c r="BS88" s="62" t="s">
        <v>7</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117"/>
      <c r="CL88" s="60" t="str">
        <f>IF(AD88="Athlete Name","",AD88)</f>
        <v>Bremen Butler</v>
      </c>
      <c r="CM88" s="46">
        <v>19</v>
      </c>
      <c r="CN88" s="88"/>
    </row>
    <row r="89" spans="2:92" x14ac:dyDescent="0.35">
      <c r="B89" s="71"/>
      <c r="C89" s="327"/>
      <c r="D89" s="47"/>
      <c r="E89" s="60"/>
      <c r="G89" s="46"/>
      <c r="I89" s="61" t="str">
        <f>IF(SUM(AF89:AJ89)=0,"",SUM(AF89:AJ89))</f>
        <v/>
      </c>
      <c r="J89" s="108" t="s">
        <v>12</v>
      </c>
      <c r="K89" s="45" t="str">
        <f>IFERROR(LARGE((AL89:CJ89),1),"")</f>
        <v/>
      </c>
      <c r="L89" s="1" t="str">
        <f>IFERROR(LARGE((AL89:CJ89),2),"")</f>
        <v/>
      </c>
      <c r="M89" s="1" t="str">
        <f>IFERROR(LARGE((AL89:CJ89),3),"")</f>
        <v/>
      </c>
      <c r="N89" s="1" t="str">
        <f>IFERROR(LARGE((AL89:CJ89),4),"")</f>
        <v/>
      </c>
      <c r="O89" s="46" t="str">
        <f>IFERROR(LARGE((AL89:CJ89),5),"")</f>
        <v/>
      </c>
      <c r="P89" s="1"/>
      <c r="Q89" s="56"/>
      <c r="R89" s="57"/>
      <c r="T89" s="5">
        <f t="shared" ref="T89" si="232">IF(U88="","",1)</f>
        <v>1</v>
      </c>
      <c r="U89" s="126">
        <f t="shared" ref="U89" si="233">IF(U88="","",1)</f>
        <v>1</v>
      </c>
      <c r="V89" s="6">
        <f t="shared" ref="V89" si="234">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117"/>
      <c r="CL89" s="60"/>
      <c r="CM89" s="46"/>
      <c r="CN89" s="88"/>
    </row>
    <row r="90" spans="2:92" s="39" customFormat="1" ht="8.5" customHeight="1" thickBot="1" x14ac:dyDescent="0.4">
      <c r="B90" s="102"/>
      <c r="C90" s="328"/>
      <c r="D90" s="107"/>
      <c r="E90" s="103"/>
      <c r="F90" s="115"/>
      <c r="G90" s="116"/>
      <c r="I90" s="95"/>
      <c r="K90" s="96"/>
      <c r="L90" s="93"/>
      <c r="M90" s="93"/>
      <c r="N90" s="93"/>
      <c r="O90" s="94"/>
      <c r="Q90" s="112"/>
      <c r="R90" s="113"/>
      <c r="T90" s="110">
        <f t="shared" ref="T90" si="235">IF(U88="","",1)</f>
        <v>1</v>
      </c>
      <c r="U90" s="93">
        <f t="shared" ref="U90" si="236">IF(U88="","",1)</f>
        <v>1</v>
      </c>
      <c r="V90" s="109">
        <f t="shared" ref="V90" si="237">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6"/>
      <c r="CK90" s="118"/>
      <c r="CL90" s="158"/>
      <c r="CM90" s="97"/>
      <c r="CN90" s="105"/>
    </row>
    <row r="91" spans="2:92" ht="8.5" customHeight="1" thickTop="1" x14ac:dyDescent="0.35">
      <c r="B91" s="71"/>
      <c r="C91" s="327"/>
      <c r="D91" s="47"/>
      <c r="E91" s="60"/>
      <c r="G91" s="46"/>
      <c r="I91" s="61"/>
      <c r="K91" s="45"/>
      <c r="L91" s="1"/>
      <c r="M91" s="1"/>
      <c r="N91" s="1"/>
      <c r="O91" s="46"/>
      <c r="P91" s="1"/>
      <c r="Q91" s="56"/>
      <c r="R91" s="57"/>
      <c r="T91" s="5">
        <f t="shared" ref="T91" si="238">IF(U92="","",1)</f>
        <v>1</v>
      </c>
      <c r="U91" s="1">
        <f t="shared" ref="U91" si="239">IF(U92="","",1)</f>
        <v>1</v>
      </c>
      <c r="V91" s="6">
        <f t="shared" ref="V91" si="240">IF(U92="","",1)</f>
        <v>1</v>
      </c>
      <c r="X91" s="60"/>
      <c r="Y91" s="46"/>
      <c r="Z91" s="76"/>
      <c r="AB91" s="82"/>
      <c r="AC91" s="45"/>
      <c r="AD91" s="134"/>
      <c r="AF91" s="135"/>
      <c r="AG91" s="136"/>
      <c r="AH91" s="136"/>
      <c r="AI91" s="137"/>
      <c r="AJ91" s="138"/>
      <c r="AL91" s="143"/>
      <c r="AM91" s="137"/>
      <c r="AN91" s="137"/>
      <c r="AO91" s="137"/>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5"/>
      <c r="CK91" s="117"/>
      <c r="CL91" s="134"/>
      <c r="CM91" s="46"/>
      <c r="CN91" s="88"/>
    </row>
    <row r="92" spans="2:92" x14ac:dyDescent="0.35">
      <c r="B92" s="71"/>
      <c r="C92" s="327">
        <f t="shared" si="225"/>
        <v>19</v>
      </c>
      <c r="D92" s="47" t="str">
        <f t="shared" si="225"/>
        <v>Kristen Hemphill</v>
      </c>
      <c r="E92" s="60"/>
      <c r="F92" s="1">
        <f>IF(COUNT(AL92:CJ92)=0,"", COUNT(AL92:CJ92))</f>
        <v>2</v>
      </c>
      <c r="G92" s="46">
        <f t="shared" si="226"/>
        <v>2</v>
      </c>
      <c r="I92" s="61"/>
      <c r="J92" s="108" t="s">
        <v>7</v>
      </c>
      <c r="K92" s="45">
        <f>IFERROR(LARGE((AL92:CJ92),1),"")</f>
        <v>579</v>
      </c>
      <c r="L92" s="1">
        <f>IFERROR(LARGE((AL92:CJ92),2),"")</f>
        <v>571</v>
      </c>
      <c r="M92" s="1" t="str">
        <f>IFERROR(LARGE((AL92:CJ92),3),"")</f>
        <v/>
      </c>
      <c r="N92" s="1" t="str">
        <f>IFERROR(LARGE((AL92:CJ92),4),"")</f>
        <v/>
      </c>
      <c r="O92" s="46" t="str">
        <f>IFERROR(LARGE((AL92:CJ92),5),"")</f>
        <v/>
      </c>
      <c r="P92" s="1"/>
      <c r="Q92" s="56">
        <f t="shared" si="227"/>
        <v>575</v>
      </c>
      <c r="R92" s="57" t="str">
        <f t="shared" si="228"/>
        <v/>
      </c>
      <c r="T92" s="5">
        <f t="shared" ref="T92" si="241">IF(U92="","",1)</f>
        <v>1</v>
      </c>
      <c r="U92" s="4">
        <f t="shared" ref="U92" si="242">IF(SUM(Q92:R92)=0,"",SUM(Q92:R92))</f>
        <v>575</v>
      </c>
      <c r="V92" s="6">
        <f t="shared" ref="V92" si="243">IF(U92="","",1)</f>
        <v>1</v>
      </c>
      <c r="X92" s="60" t="str">
        <f t="shared" si="215"/>
        <v>Kristen Hemphill</v>
      </c>
      <c r="Y92" s="46"/>
      <c r="Z92" s="76"/>
      <c r="AB92" s="82"/>
      <c r="AC92" s="45">
        <v>19</v>
      </c>
      <c r="AD92" s="60" t="s">
        <v>165</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v>579</v>
      </c>
      <c r="AW92" s="62">
        <v>571</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117"/>
      <c r="CL92" s="60" t="str">
        <f>IF(AD92="Athlete Name","",AD92)</f>
        <v>Kristen Hemphill</v>
      </c>
      <c r="CM92" s="46">
        <v>20</v>
      </c>
      <c r="CN92" s="88"/>
    </row>
    <row r="93" spans="2:92" x14ac:dyDescent="0.35">
      <c r="B93" s="71"/>
      <c r="C93" s="327"/>
      <c r="D93" s="47"/>
      <c r="E93" s="60"/>
      <c r="G93" s="46"/>
      <c r="I93" s="61" t="str">
        <f>IF(SUM(AF93:AJ93)=0,"",SUM(AF93:AJ93))</f>
        <v/>
      </c>
      <c r="J93" s="108" t="s">
        <v>12</v>
      </c>
      <c r="K93" s="45" t="str">
        <f>IFERROR(LARGE((AL93:CJ93),1),"")</f>
        <v/>
      </c>
      <c r="L93" s="1" t="str">
        <f>IFERROR(LARGE((AL93:CJ93),2),"")</f>
        <v/>
      </c>
      <c r="M93" s="1" t="str">
        <f>IFERROR(LARGE((AL93:CJ93),3),"")</f>
        <v/>
      </c>
      <c r="N93" s="1" t="str">
        <f>IFERROR(LARGE((AL93:CJ93),4),"")</f>
        <v/>
      </c>
      <c r="O93" s="46" t="str">
        <f>IFERROR(LARGE((AL93:CJ93),5),"")</f>
        <v/>
      </c>
      <c r="P93" s="1"/>
      <c r="Q93" s="56"/>
      <c r="R93" s="57"/>
      <c r="T93" s="5">
        <f t="shared" ref="T93" si="244">IF(U92="","",1)</f>
        <v>1</v>
      </c>
      <c r="U93" s="126">
        <f t="shared" ref="U93" si="245">IF(U92="","",1)</f>
        <v>1</v>
      </c>
      <c r="V93" s="6">
        <f t="shared" ref="V93" si="246">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117"/>
      <c r="CL93" s="60"/>
      <c r="CM93" s="46"/>
      <c r="CN93" s="88"/>
    </row>
    <row r="94" spans="2:92" s="39" customFormat="1" ht="8.5" customHeight="1" thickBot="1" x14ac:dyDescent="0.4">
      <c r="B94" s="102"/>
      <c r="C94" s="328"/>
      <c r="D94" s="107"/>
      <c r="E94" s="103"/>
      <c r="F94" s="115"/>
      <c r="G94" s="116"/>
      <c r="I94" s="95"/>
      <c r="K94" s="96"/>
      <c r="L94" s="93"/>
      <c r="M94" s="93"/>
      <c r="N94" s="93"/>
      <c r="O94" s="94"/>
      <c r="Q94" s="112"/>
      <c r="R94" s="113"/>
      <c r="T94" s="110">
        <f t="shared" ref="T94" si="247">IF(U92="","",1)</f>
        <v>1</v>
      </c>
      <c r="U94" s="93">
        <f t="shared" ref="U94" si="248">IF(U92="","",1)</f>
        <v>1</v>
      </c>
      <c r="V94" s="109">
        <f t="shared" ref="V94" si="249">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2"/>
      <c r="CK94" s="118"/>
      <c r="CL94" s="146"/>
      <c r="CM94" s="97"/>
      <c r="CN94" s="105"/>
    </row>
    <row r="95" spans="2:92" ht="8.5" customHeight="1" thickTop="1" x14ac:dyDescent="0.35">
      <c r="B95" s="71"/>
      <c r="C95" s="327"/>
      <c r="D95" s="47"/>
      <c r="E95" s="60"/>
      <c r="G95" s="46"/>
      <c r="I95" s="61"/>
      <c r="K95" s="45"/>
      <c r="L95" s="1"/>
      <c r="M95" s="1"/>
      <c r="N95" s="1"/>
      <c r="O95" s="46"/>
      <c r="P95" s="1"/>
      <c r="Q95" s="56"/>
      <c r="R95" s="57"/>
      <c r="T95" s="5">
        <f t="shared" ref="T95" si="250">IF(U96="","",1)</f>
        <v>1</v>
      </c>
      <c r="U95" s="1">
        <f t="shared" ref="U95" si="251">IF(U96="","",1)</f>
        <v>1</v>
      </c>
      <c r="V95" s="6">
        <f t="shared" ref="V95" si="252">IF(U96="","",1)</f>
        <v>1</v>
      </c>
      <c r="X95" s="60"/>
      <c r="Y95" s="46"/>
      <c r="Z95" s="76"/>
      <c r="AB95" s="82"/>
      <c r="AC95" s="45"/>
      <c r="AD95" s="149"/>
      <c r="AF95" s="150"/>
      <c r="AG95" s="151"/>
      <c r="AH95" s="151"/>
      <c r="AI95" s="151"/>
      <c r="AJ95" s="152"/>
      <c r="AL95" s="150"/>
      <c r="AM95" s="151"/>
      <c r="AN95" s="151"/>
      <c r="AO95" s="151"/>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2"/>
      <c r="CK95" s="117"/>
      <c r="CL95" s="149"/>
      <c r="CM95" s="46"/>
      <c r="CN95" s="88"/>
    </row>
    <row r="96" spans="2:92" x14ac:dyDescent="0.35">
      <c r="B96" s="71"/>
      <c r="C96" s="327">
        <f t="shared" si="225"/>
        <v>20</v>
      </c>
      <c r="D96" s="47" t="str">
        <f t="shared" si="225"/>
        <v>Isabella Baldwin</v>
      </c>
      <c r="E96" s="60"/>
      <c r="F96" s="1">
        <f>IF(COUNT(AL96:CJ96)=0,"", COUNT(AL96:CJ96))</f>
        <v>7</v>
      </c>
      <c r="G96" s="46">
        <f t="shared" si="226"/>
        <v>5</v>
      </c>
      <c r="I96" s="61"/>
      <c r="J96" s="108" t="s">
        <v>7</v>
      </c>
      <c r="K96" s="45">
        <f>IFERROR(LARGE((AL96:CJ96),1),"")</f>
        <v>591</v>
      </c>
      <c r="L96" s="1">
        <f>IFERROR(LARGE((AL96:CJ96),2),"")</f>
        <v>587</v>
      </c>
      <c r="M96" s="1">
        <f>IFERROR(LARGE((AL96:CJ96),3),"")</f>
        <v>585</v>
      </c>
      <c r="N96" s="1">
        <f>IFERROR(LARGE((AL96:CJ96),4),"")</f>
        <v>584</v>
      </c>
      <c r="O96" s="46">
        <f>IFERROR(LARGE((AL96:CJ96),5),"")</f>
        <v>580</v>
      </c>
      <c r="P96" s="1"/>
      <c r="Q96" s="56">
        <f t="shared" si="227"/>
        <v>585.4</v>
      </c>
      <c r="R96" s="57" t="str">
        <f t="shared" si="228"/>
        <v/>
      </c>
      <c r="T96" s="5">
        <f t="shared" ref="T96" si="253">IF(U96="","",1)</f>
        <v>1</v>
      </c>
      <c r="U96" s="4">
        <f t="shared" ref="U96" si="254">IF(SUM(Q96:R96)=0,"",SUM(Q96:R96))</f>
        <v>585.4</v>
      </c>
      <c r="V96" s="6">
        <f t="shared" ref="V96" si="255">IF(U96="","",1)</f>
        <v>1</v>
      </c>
      <c r="X96" s="60" t="str">
        <f t="shared" si="215"/>
        <v>Isabella Baldwin</v>
      </c>
      <c r="Y96" s="46"/>
      <c r="Z96" s="76"/>
      <c r="AB96" s="82"/>
      <c r="AC96" s="45">
        <v>20</v>
      </c>
      <c r="AD96" s="60" t="s">
        <v>207</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v>584</v>
      </c>
      <c r="AX96" s="62" t="s">
        <v>7</v>
      </c>
      <c r="AY96" s="62">
        <v>573</v>
      </c>
      <c r="AZ96" s="62">
        <v>591</v>
      </c>
      <c r="BA96" s="62" t="s">
        <v>7</v>
      </c>
      <c r="BB96" s="62" t="s">
        <v>7</v>
      </c>
      <c r="BC96" s="62" t="s">
        <v>7</v>
      </c>
      <c r="BD96" s="62" t="s">
        <v>7</v>
      </c>
      <c r="BE96" s="62" t="s">
        <v>7</v>
      </c>
      <c r="BF96" s="62" t="s">
        <v>7</v>
      </c>
      <c r="BG96" s="62" t="s">
        <v>7</v>
      </c>
      <c r="BH96" s="62" t="s">
        <v>7</v>
      </c>
      <c r="BI96" s="62" t="s">
        <v>7</v>
      </c>
      <c r="BJ96" s="62" t="s">
        <v>7</v>
      </c>
      <c r="BK96" s="62" t="s">
        <v>7</v>
      </c>
      <c r="BL96" s="62" t="s">
        <v>7</v>
      </c>
      <c r="BM96" s="62">
        <v>580</v>
      </c>
      <c r="BN96" s="62">
        <v>585</v>
      </c>
      <c r="BO96" s="62" t="s">
        <v>7</v>
      </c>
      <c r="BP96" s="62" t="s">
        <v>7</v>
      </c>
      <c r="BQ96" s="62" t="s">
        <v>7</v>
      </c>
      <c r="BR96" s="62" t="s">
        <v>7</v>
      </c>
      <c r="BS96" s="62" t="s">
        <v>7</v>
      </c>
      <c r="BT96" s="62" t="s">
        <v>7</v>
      </c>
      <c r="BU96" s="62" t="s">
        <v>7</v>
      </c>
      <c r="BV96" s="62" t="s">
        <v>7</v>
      </c>
      <c r="BW96" s="62" t="s">
        <v>7</v>
      </c>
      <c r="BX96" s="62">
        <v>579</v>
      </c>
      <c r="BY96" s="62">
        <v>587</v>
      </c>
      <c r="BZ96" s="62" t="s">
        <v>7</v>
      </c>
      <c r="CA96" s="62" t="s">
        <v>7</v>
      </c>
      <c r="CB96" s="62" t="s">
        <v>7</v>
      </c>
      <c r="CC96" s="62" t="s">
        <v>7</v>
      </c>
      <c r="CD96" s="62" t="s">
        <v>7</v>
      </c>
      <c r="CE96" s="62" t="s">
        <v>7</v>
      </c>
      <c r="CF96" s="62" t="s">
        <v>7</v>
      </c>
      <c r="CG96" s="62" t="s">
        <v>7</v>
      </c>
      <c r="CH96" s="62" t="s">
        <v>7</v>
      </c>
      <c r="CI96" s="62" t="s">
        <v>7</v>
      </c>
      <c r="CJ96" s="62" t="s">
        <v>7</v>
      </c>
      <c r="CK96" s="117"/>
      <c r="CL96" s="60" t="str">
        <f>IF(AD96="Athlete Name","",AD96)</f>
        <v>Isabella Baldwin</v>
      </c>
      <c r="CM96" s="46">
        <v>21</v>
      </c>
      <c r="CN96" s="88"/>
    </row>
    <row r="97" spans="2:92" x14ac:dyDescent="0.35">
      <c r="B97" s="71"/>
      <c r="C97" s="327"/>
      <c r="D97" s="47"/>
      <c r="E97" s="60"/>
      <c r="G97" s="46"/>
      <c r="I97" s="61" t="str">
        <f>IF(SUM(AF97:AJ97)=0,"",SUM(AF97:AJ97))</f>
        <v/>
      </c>
      <c r="J97" s="108" t="s">
        <v>12</v>
      </c>
      <c r="K97" s="45" t="str">
        <f>IFERROR(LARGE((AL97:CJ97),1),"")</f>
        <v/>
      </c>
      <c r="L97" s="1" t="str">
        <f>IFERROR(LARGE((AL97:CJ97),2),"")</f>
        <v/>
      </c>
      <c r="M97" s="1" t="str">
        <f>IFERROR(LARGE((AL97:CJ97),3),"")</f>
        <v/>
      </c>
      <c r="N97" s="1" t="str">
        <f>IFERROR(LARGE((AL97:CJ97),4),"")</f>
        <v/>
      </c>
      <c r="O97" s="46" t="str">
        <f>IFERROR(LARGE((AL97:CJ97),5),"")</f>
        <v/>
      </c>
      <c r="P97" s="1"/>
      <c r="Q97" s="56"/>
      <c r="R97" s="57"/>
      <c r="T97" s="5">
        <f t="shared" ref="T97" si="256">IF(U96="","",1)</f>
        <v>1</v>
      </c>
      <c r="U97" s="126">
        <f t="shared" ref="U97" si="257">IF(U96="","",1)</f>
        <v>1</v>
      </c>
      <c r="V97" s="6">
        <f t="shared" ref="V97" si="258">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117"/>
      <c r="CL97" s="60"/>
      <c r="CM97" s="46"/>
      <c r="CN97" s="88"/>
    </row>
    <row r="98" spans="2:92" s="39" customFormat="1" ht="8.5" customHeight="1" thickBot="1" x14ac:dyDescent="0.4">
      <c r="B98" s="102"/>
      <c r="C98" s="328"/>
      <c r="D98" s="107"/>
      <c r="E98" s="103"/>
      <c r="F98" s="115"/>
      <c r="G98" s="116"/>
      <c r="I98" s="95"/>
      <c r="K98" s="96"/>
      <c r="L98" s="93"/>
      <c r="M98" s="93"/>
      <c r="N98" s="93"/>
      <c r="O98" s="94"/>
      <c r="Q98" s="112"/>
      <c r="R98" s="113"/>
      <c r="T98" s="110">
        <f t="shared" ref="T98" si="259">IF(U96="","",1)</f>
        <v>1</v>
      </c>
      <c r="U98" s="93">
        <f t="shared" ref="U98" si="260">IF(U96="","",1)</f>
        <v>1</v>
      </c>
      <c r="V98" s="109">
        <f t="shared" ref="V98" si="261">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6"/>
      <c r="CK98" s="118"/>
      <c r="CL98" s="158"/>
      <c r="CM98" s="97"/>
      <c r="CN98" s="105"/>
    </row>
    <row r="99" spans="2:92" ht="8.5" customHeight="1" thickTop="1" x14ac:dyDescent="0.35">
      <c r="B99" s="71"/>
      <c r="C99" s="327"/>
      <c r="D99" s="47"/>
      <c r="E99" s="60"/>
      <c r="G99" s="46"/>
      <c r="I99" s="61"/>
      <c r="K99" s="45"/>
      <c r="L99" s="1"/>
      <c r="M99" s="1"/>
      <c r="N99" s="1"/>
      <c r="O99" s="46"/>
      <c r="P99" s="1"/>
      <c r="Q99" s="56"/>
      <c r="R99" s="57"/>
      <c r="T99" s="5">
        <f t="shared" ref="T99" si="262">IF(U100="","",1)</f>
        <v>1</v>
      </c>
      <c r="U99" s="1">
        <f t="shared" ref="U99" si="263">IF(U100="","",1)</f>
        <v>1</v>
      </c>
      <c r="V99" s="6">
        <f t="shared" ref="V99" si="264">IF(U100="","",1)</f>
        <v>1</v>
      </c>
      <c r="X99" s="60"/>
      <c r="Y99" s="46"/>
      <c r="Z99" s="76"/>
      <c r="AB99" s="82"/>
      <c r="AC99" s="45"/>
      <c r="AD99" s="134"/>
      <c r="AF99" s="135"/>
      <c r="AG99" s="136"/>
      <c r="AH99" s="136"/>
      <c r="AI99" s="137"/>
      <c r="AJ99" s="138"/>
      <c r="AL99" s="143"/>
      <c r="AM99" s="137"/>
      <c r="AN99" s="137"/>
      <c r="AO99" s="137"/>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5"/>
      <c r="CK99" s="117"/>
      <c r="CL99" s="134"/>
      <c r="CM99" s="46"/>
      <c r="CN99" s="88"/>
    </row>
    <row r="100" spans="2:92" x14ac:dyDescent="0.35">
      <c r="B100" s="71"/>
      <c r="C100" s="327">
        <f t="shared" si="225"/>
        <v>21</v>
      </c>
      <c r="D100" s="47" t="str">
        <f t="shared" si="225"/>
        <v>Elizabeth Probst</v>
      </c>
      <c r="E100" s="60"/>
      <c r="F100" s="1">
        <f>IF(COUNT(AL100:CJ100)=0,"", COUNT(AL100:CJ100))</f>
        <v>17</v>
      </c>
      <c r="G100" s="46">
        <f t="shared" si="226"/>
        <v>5</v>
      </c>
      <c r="I100" s="61"/>
      <c r="J100" s="108" t="s">
        <v>7</v>
      </c>
      <c r="K100" s="45">
        <f>IFERROR(LARGE((AL100:CJ100),1),"")</f>
        <v>591</v>
      </c>
      <c r="L100" s="1">
        <f>IFERROR(LARGE((AL100:CJ100),2),"")</f>
        <v>589</v>
      </c>
      <c r="M100" s="1">
        <f>IFERROR(LARGE((AL100:CJ100),3),"")</f>
        <v>587</v>
      </c>
      <c r="N100" s="1">
        <f>IFERROR(LARGE((AL100:CJ100),4),"")</f>
        <v>586</v>
      </c>
      <c r="O100" s="46">
        <f>IFERROR(LARGE((AL100:CJ100),5),"")</f>
        <v>586</v>
      </c>
      <c r="P100" s="1"/>
      <c r="Q100" s="56">
        <f t="shared" si="227"/>
        <v>587.79999999999995</v>
      </c>
      <c r="R100" s="57" t="str">
        <f t="shared" si="228"/>
        <v/>
      </c>
      <c r="T100" s="5">
        <f t="shared" ref="T100" si="265">IF(U100="","",1)</f>
        <v>1</v>
      </c>
      <c r="U100" s="4">
        <f t="shared" ref="U100" si="266">IF(SUM(Q100:R100)=0,"",SUM(Q100:R100))</f>
        <v>587.79999999999995</v>
      </c>
      <c r="V100" s="6">
        <f t="shared" ref="V100" si="267">IF(U100="","",1)</f>
        <v>1</v>
      </c>
      <c r="X100" s="60" t="str">
        <f t="shared" si="215"/>
        <v>Elizabeth Probst</v>
      </c>
      <c r="Y100" s="46"/>
      <c r="Z100" s="76"/>
      <c r="AB100" s="82"/>
      <c r="AC100" s="45">
        <v>21</v>
      </c>
      <c r="AD100" s="60" t="s">
        <v>204</v>
      </c>
      <c r="AF100" s="45"/>
      <c r="AG100" s="1"/>
      <c r="AH100" s="1"/>
      <c r="AI100" s="1"/>
      <c r="AJ100" s="46"/>
      <c r="AK100" s="108"/>
      <c r="AL100" s="62" t="s">
        <v>7</v>
      </c>
      <c r="AM100" s="62" t="s">
        <v>7</v>
      </c>
      <c r="AN100" s="62" t="s">
        <v>7</v>
      </c>
      <c r="AO100" s="62">
        <v>585</v>
      </c>
      <c r="AP100" s="62">
        <v>584</v>
      </c>
      <c r="AQ100" s="62">
        <v>584</v>
      </c>
      <c r="AR100" s="62">
        <v>574</v>
      </c>
      <c r="AS100" s="62">
        <v>573</v>
      </c>
      <c r="AT100" s="62">
        <v>565</v>
      </c>
      <c r="AU100" s="62" t="s">
        <v>7</v>
      </c>
      <c r="AV100" s="62" t="s">
        <v>7</v>
      </c>
      <c r="AW100" s="62">
        <v>580</v>
      </c>
      <c r="AX100" s="62" t="s">
        <v>7</v>
      </c>
      <c r="AY100" s="62">
        <v>589</v>
      </c>
      <c r="AZ100" s="62">
        <v>584</v>
      </c>
      <c r="BA100" s="62" t="s">
        <v>7</v>
      </c>
      <c r="BB100" s="62" t="s">
        <v>7</v>
      </c>
      <c r="BC100" s="62" t="s">
        <v>7</v>
      </c>
      <c r="BD100" s="62" t="s">
        <v>7</v>
      </c>
      <c r="BE100" s="62" t="s">
        <v>7</v>
      </c>
      <c r="BF100" s="62" t="s">
        <v>7</v>
      </c>
      <c r="BG100" s="62" t="s">
        <v>7</v>
      </c>
      <c r="BH100" s="62" t="s">
        <v>7</v>
      </c>
      <c r="BI100" s="62">
        <v>587</v>
      </c>
      <c r="BJ100" s="62">
        <v>586</v>
      </c>
      <c r="BK100" s="62">
        <v>584</v>
      </c>
      <c r="BL100" s="62" t="s">
        <v>7</v>
      </c>
      <c r="BM100" s="62">
        <v>578</v>
      </c>
      <c r="BN100" s="62">
        <v>586</v>
      </c>
      <c r="BO100" s="62" t="s">
        <v>7</v>
      </c>
      <c r="BP100" s="62" t="s">
        <v>7</v>
      </c>
      <c r="BQ100" s="62" t="s">
        <v>7</v>
      </c>
      <c r="BR100" s="62" t="s">
        <v>7</v>
      </c>
      <c r="BS100" s="62">
        <v>591</v>
      </c>
      <c r="BT100" s="62" t="s">
        <v>7</v>
      </c>
      <c r="BU100" s="62" t="s">
        <v>7</v>
      </c>
      <c r="BV100" s="62" t="s">
        <v>7</v>
      </c>
      <c r="BW100" s="62" t="s">
        <v>7</v>
      </c>
      <c r="BX100" s="62">
        <v>555</v>
      </c>
      <c r="BY100" s="62">
        <v>565</v>
      </c>
      <c r="BZ100" s="62" t="s">
        <v>7</v>
      </c>
      <c r="CA100" s="62" t="s">
        <v>7</v>
      </c>
      <c r="CB100" s="62" t="s">
        <v>7</v>
      </c>
      <c r="CC100" s="62" t="s">
        <v>7</v>
      </c>
      <c r="CD100" s="62" t="s">
        <v>7</v>
      </c>
      <c r="CE100" s="62" t="s">
        <v>7</v>
      </c>
      <c r="CF100" s="62" t="s">
        <v>7</v>
      </c>
      <c r="CG100" s="62" t="s">
        <v>7</v>
      </c>
      <c r="CH100" s="62" t="s">
        <v>7</v>
      </c>
      <c r="CI100" s="62" t="s">
        <v>7</v>
      </c>
      <c r="CJ100" s="62" t="s">
        <v>7</v>
      </c>
      <c r="CK100" s="117"/>
      <c r="CL100" s="60" t="str">
        <f>IF(AD100="Athlete Name","",AD100)</f>
        <v>Elizabeth Probst</v>
      </c>
      <c r="CM100" s="46">
        <v>22</v>
      </c>
      <c r="CN100" s="88"/>
    </row>
    <row r="101" spans="2:92" x14ac:dyDescent="0.35">
      <c r="B101" s="71"/>
      <c r="C101" s="327"/>
      <c r="D101" s="47"/>
      <c r="E101" s="60"/>
      <c r="G101" s="46"/>
      <c r="I101" s="61" t="str">
        <f>IF(SUM(AF101:AJ101)=0,"",SUM(AF101:AJ101))</f>
        <v/>
      </c>
      <c r="J101" s="108" t="s">
        <v>12</v>
      </c>
      <c r="K101" s="45" t="str">
        <f>IFERROR(LARGE((AL101:CJ101),1),"")</f>
        <v/>
      </c>
      <c r="L101" s="1" t="str">
        <f>IFERROR(LARGE((AL101:CJ101),2),"")</f>
        <v/>
      </c>
      <c r="M101" s="1" t="str">
        <f>IFERROR(LARGE((AL101:CJ101),3),"")</f>
        <v/>
      </c>
      <c r="N101" s="1" t="str">
        <f>IFERROR(LARGE((AL101:CJ101),4),"")</f>
        <v/>
      </c>
      <c r="O101" s="46" t="str">
        <f>IFERROR(LARGE((AL101:CJ101),5),"")</f>
        <v/>
      </c>
      <c r="P101" s="1"/>
      <c r="Q101" s="56"/>
      <c r="R101" s="57"/>
      <c r="T101" s="5">
        <f t="shared" ref="T101" si="268">IF(U100="","",1)</f>
        <v>1</v>
      </c>
      <c r="U101" s="126">
        <f t="shared" ref="U101" si="269">IF(U100="","",1)</f>
        <v>1</v>
      </c>
      <c r="V101" s="6">
        <f t="shared" ref="V101" si="270">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117"/>
      <c r="CL101" s="60"/>
      <c r="CM101" s="46"/>
      <c r="CN101" s="88"/>
    </row>
    <row r="102" spans="2:92" s="39" customFormat="1" ht="8.5" customHeight="1" thickBot="1" x14ac:dyDescent="0.4">
      <c r="B102" s="102"/>
      <c r="C102" s="328"/>
      <c r="D102" s="107"/>
      <c r="E102" s="103"/>
      <c r="F102" s="115"/>
      <c r="G102" s="116"/>
      <c r="I102" s="95"/>
      <c r="K102" s="96"/>
      <c r="L102" s="93"/>
      <c r="M102" s="93"/>
      <c r="N102" s="93"/>
      <c r="O102" s="94"/>
      <c r="Q102" s="112"/>
      <c r="R102" s="113"/>
      <c r="T102" s="110">
        <f t="shared" ref="T102" si="271">IF(U100="","",1)</f>
        <v>1</v>
      </c>
      <c r="U102" s="93">
        <f t="shared" ref="U102" si="272">IF(U100="","",1)</f>
        <v>1</v>
      </c>
      <c r="V102" s="109">
        <f t="shared" ref="V102" si="273">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2"/>
      <c r="CK102" s="118"/>
      <c r="CL102" s="146"/>
      <c r="CM102" s="97"/>
      <c r="CN102" s="105"/>
    </row>
    <row r="103" spans="2:92" ht="8.5" customHeight="1" thickTop="1" x14ac:dyDescent="0.35">
      <c r="B103" s="71"/>
      <c r="C103" s="327"/>
      <c r="D103" s="47"/>
      <c r="E103" s="60"/>
      <c r="G103" s="46"/>
      <c r="I103" s="61"/>
      <c r="K103" s="45"/>
      <c r="L103" s="1"/>
      <c r="M103" s="1"/>
      <c r="N103" s="1"/>
      <c r="O103" s="46"/>
      <c r="P103" s="1"/>
      <c r="Q103" s="56"/>
      <c r="R103" s="57"/>
      <c r="T103" s="5">
        <f t="shared" ref="T103" si="274">IF(U104="","",1)</f>
        <v>1</v>
      </c>
      <c r="U103" s="1">
        <f t="shared" ref="U103" si="275">IF(U104="","",1)</f>
        <v>1</v>
      </c>
      <c r="V103" s="6">
        <f t="shared" ref="V103" si="276">IF(U104="","",1)</f>
        <v>1</v>
      </c>
      <c r="X103" s="60"/>
      <c r="Y103" s="46"/>
      <c r="Z103" s="76"/>
      <c r="AB103" s="82"/>
      <c r="AC103" s="45"/>
      <c r="AD103" s="134"/>
      <c r="AF103" s="135"/>
      <c r="AG103" s="136"/>
      <c r="AH103" s="136"/>
      <c r="AI103" s="137"/>
      <c r="AJ103" s="138"/>
      <c r="AL103" s="143"/>
      <c r="AM103" s="137"/>
      <c r="AN103" s="137"/>
      <c r="AO103" s="137"/>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5"/>
      <c r="CK103" s="117"/>
      <c r="CL103" s="134"/>
      <c r="CM103" s="46"/>
      <c r="CN103" s="88"/>
    </row>
    <row r="104" spans="2:92" x14ac:dyDescent="0.35">
      <c r="B104" s="71"/>
      <c r="C104" s="327">
        <f t="shared" si="225"/>
        <v>23</v>
      </c>
      <c r="D104" s="47" t="str">
        <f t="shared" si="225"/>
        <v>Claudia Muzik</v>
      </c>
      <c r="E104" s="60"/>
      <c r="F104" s="1">
        <f>IF(COUNT(AL104:CJ104)=0,"", COUNT(AL104:CJ104))</f>
        <v>12</v>
      </c>
      <c r="G104" s="46">
        <f t="shared" si="226"/>
        <v>5</v>
      </c>
      <c r="I104" s="61"/>
      <c r="J104" s="108" t="s">
        <v>7</v>
      </c>
      <c r="K104" s="45">
        <f>IFERROR(LARGE((AL104:CJ104),1),"")</f>
        <v>573</v>
      </c>
      <c r="L104" s="1">
        <f>IFERROR(LARGE((AL104:CJ104),2),"")</f>
        <v>573</v>
      </c>
      <c r="M104" s="1">
        <f>IFERROR(LARGE((AL104:CJ104),3),"")</f>
        <v>573</v>
      </c>
      <c r="N104" s="1">
        <f>IFERROR(LARGE((AL104:CJ104),4),"")</f>
        <v>572</v>
      </c>
      <c r="O104" s="46">
        <f>IFERROR(LARGE((AL104:CJ104),5),"")</f>
        <v>568</v>
      </c>
      <c r="P104" s="1"/>
      <c r="Q104" s="56">
        <f t="shared" si="227"/>
        <v>571.79999999999995</v>
      </c>
      <c r="R104" s="57" t="str">
        <f t="shared" si="228"/>
        <v/>
      </c>
      <c r="T104" s="5">
        <f t="shared" ref="T104" si="277">IF(U104="","",1)</f>
        <v>1</v>
      </c>
      <c r="U104" s="4">
        <f t="shared" ref="U104" si="278">IF(SUM(Q104:R104)=0,"",SUM(Q104:R104))</f>
        <v>571.79999999999995</v>
      </c>
      <c r="V104" s="6">
        <f t="shared" ref="V104" si="279">IF(U104="","",1)</f>
        <v>1</v>
      </c>
      <c r="X104" s="60" t="str">
        <f t="shared" si="215"/>
        <v>Claudia Muzik</v>
      </c>
      <c r="Y104" s="46"/>
      <c r="Z104" s="76"/>
      <c r="AB104" s="82"/>
      <c r="AC104" s="45">
        <v>23</v>
      </c>
      <c r="AD104" s="60" t="s">
        <v>208</v>
      </c>
      <c r="AF104" s="45"/>
      <c r="AG104" s="1"/>
      <c r="AH104" s="1"/>
      <c r="AI104" s="1"/>
      <c r="AJ104" s="46"/>
      <c r="AK104" s="108"/>
      <c r="AL104" s="62" t="s">
        <v>7</v>
      </c>
      <c r="AM104" s="62" t="s">
        <v>7</v>
      </c>
      <c r="AN104" s="62" t="s">
        <v>7</v>
      </c>
      <c r="AO104" s="62">
        <v>573</v>
      </c>
      <c r="AP104" s="62">
        <v>573</v>
      </c>
      <c r="AQ104" s="62">
        <v>568</v>
      </c>
      <c r="AR104" s="62" t="s">
        <v>7</v>
      </c>
      <c r="AS104" s="62" t="s">
        <v>7</v>
      </c>
      <c r="AT104" s="62" t="s">
        <v>7</v>
      </c>
      <c r="AU104" s="62" t="s">
        <v>7</v>
      </c>
      <c r="AV104" s="62" t="s">
        <v>7</v>
      </c>
      <c r="AW104" s="62">
        <v>572</v>
      </c>
      <c r="AX104" s="62" t="s">
        <v>7</v>
      </c>
      <c r="AY104" s="62">
        <v>564</v>
      </c>
      <c r="AZ104" s="62">
        <v>568</v>
      </c>
      <c r="BA104" s="62" t="s">
        <v>7</v>
      </c>
      <c r="BB104" s="62" t="s">
        <v>7</v>
      </c>
      <c r="BC104" s="62" t="s">
        <v>7</v>
      </c>
      <c r="BD104" s="62" t="s">
        <v>7</v>
      </c>
      <c r="BE104" s="62" t="s">
        <v>7</v>
      </c>
      <c r="BF104" s="62" t="s">
        <v>7</v>
      </c>
      <c r="BG104" s="62" t="s">
        <v>7</v>
      </c>
      <c r="BH104" s="62" t="s">
        <v>7</v>
      </c>
      <c r="BI104" s="62" t="s">
        <v>7</v>
      </c>
      <c r="BJ104" s="62" t="s">
        <v>7</v>
      </c>
      <c r="BK104" s="62" t="s">
        <v>7</v>
      </c>
      <c r="BL104" s="62">
        <v>568</v>
      </c>
      <c r="BM104" s="62">
        <v>568</v>
      </c>
      <c r="BN104" s="62">
        <v>562</v>
      </c>
      <c r="BO104" s="62" t="s">
        <v>7</v>
      </c>
      <c r="BP104" s="62" t="s">
        <v>7</v>
      </c>
      <c r="BQ104" s="62">
        <v>567</v>
      </c>
      <c r="BR104" s="62">
        <v>573</v>
      </c>
      <c r="BS104" s="62" t="s">
        <v>7</v>
      </c>
      <c r="BT104" s="62" t="s">
        <v>7</v>
      </c>
      <c r="BU104" s="62" t="s">
        <v>7</v>
      </c>
      <c r="BV104" s="62" t="s">
        <v>7</v>
      </c>
      <c r="BW104" s="62" t="s">
        <v>7</v>
      </c>
      <c r="BX104" s="62" t="s">
        <v>7</v>
      </c>
      <c r="BY104" s="62" t="s">
        <v>7</v>
      </c>
      <c r="BZ104" s="62" t="s">
        <v>7</v>
      </c>
      <c r="CA104" s="62" t="s">
        <v>7</v>
      </c>
      <c r="CB104" s="62">
        <v>564</v>
      </c>
      <c r="CC104" s="62" t="s">
        <v>7</v>
      </c>
      <c r="CD104" s="62" t="s">
        <v>7</v>
      </c>
      <c r="CE104" s="62" t="s">
        <v>7</v>
      </c>
      <c r="CF104" s="62" t="s">
        <v>7</v>
      </c>
      <c r="CG104" s="62" t="s">
        <v>7</v>
      </c>
      <c r="CH104" s="62" t="s">
        <v>7</v>
      </c>
      <c r="CI104" s="62" t="s">
        <v>7</v>
      </c>
      <c r="CJ104" s="62" t="s">
        <v>7</v>
      </c>
      <c r="CK104" s="117"/>
      <c r="CL104" s="60" t="str">
        <f>IF(AD104="Athlete Name","",AD104)</f>
        <v>Claudia Muzik</v>
      </c>
      <c r="CM104" s="46">
        <v>24</v>
      </c>
      <c r="CN104" s="88"/>
    </row>
    <row r="105" spans="2:92" x14ac:dyDescent="0.35">
      <c r="B105" s="71"/>
      <c r="C105" s="327"/>
      <c r="D105" s="47"/>
      <c r="E105" s="60"/>
      <c r="G105" s="46"/>
      <c r="I105" s="61" t="str">
        <f>IF(SUM(AF105:AJ105)=0,"",SUM(AF105:AJ105))</f>
        <v/>
      </c>
      <c r="J105" s="108" t="s">
        <v>12</v>
      </c>
      <c r="K105" s="45" t="str">
        <f>IFERROR(LARGE((AL105:CJ105),1),"")</f>
        <v/>
      </c>
      <c r="L105" s="1" t="str">
        <f>IFERROR(LARGE((AL105:CJ105),2),"")</f>
        <v/>
      </c>
      <c r="M105" s="1" t="str">
        <f>IFERROR(LARGE((AL105:CJ105),3),"")</f>
        <v/>
      </c>
      <c r="N105" s="1" t="str">
        <f>IFERROR(LARGE((AL105:CJ105),4),"")</f>
        <v/>
      </c>
      <c r="O105" s="46" t="str">
        <f>IFERROR(LARGE((AL105:CJ105),5),"")</f>
        <v/>
      </c>
      <c r="P105" s="1"/>
      <c r="Q105" s="56"/>
      <c r="R105" s="57"/>
      <c r="T105" s="5">
        <f t="shared" ref="T105" si="280">IF(U104="","",1)</f>
        <v>1</v>
      </c>
      <c r="U105" s="126">
        <f t="shared" ref="U105" si="281">IF(U104="","",1)</f>
        <v>1</v>
      </c>
      <c r="V105" s="6">
        <f t="shared" ref="V105" si="282">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62" t="s">
        <v>7</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117"/>
      <c r="CL105" s="60"/>
      <c r="CM105" s="46"/>
      <c r="CN105" s="88"/>
    </row>
    <row r="106" spans="2:92" s="39" customFormat="1" ht="8.5" customHeight="1" thickBot="1" x14ac:dyDescent="0.4">
      <c r="B106" s="102"/>
      <c r="C106" s="328"/>
      <c r="D106" s="107"/>
      <c r="E106" s="103"/>
      <c r="F106" s="115"/>
      <c r="G106" s="116"/>
      <c r="I106" s="95"/>
      <c r="K106" s="96"/>
      <c r="L106" s="93"/>
      <c r="M106" s="93"/>
      <c r="N106" s="93"/>
      <c r="O106" s="94"/>
      <c r="Q106" s="112"/>
      <c r="R106" s="113"/>
      <c r="T106" s="110">
        <f t="shared" ref="T106" si="283">IF(U104="","",1)</f>
        <v>1</v>
      </c>
      <c r="U106" s="93">
        <f t="shared" ref="U106" si="284">IF(U104="","",1)</f>
        <v>1</v>
      </c>
      <c r="V106" s="109">
        <f t="shared" ref="V106" si="285">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2"/>
      <c r="CK106" s="118"/>
      <c r="CL106" s="146"/>
      <c r="CM106" s="97"/>
      <c r="CN106" s="105"/>
    </row>
    <row r="107" spans="2:92" ht="8.5" customHeight="1" thickTop="1" x14ac:dyDescent="0.35">
      <c r="B107" s="71"/>
      <c r="C107" s="327"/>
      <c r="D107" s="47"/>
      <c r="E107" s="60"/>
      <c r="G107" s="46"/>
      <c r="I107" s="61"/>
      <c r="K107" s="45"/>
      <c r="L107" s="1"/>
      <c r="M107" s="1"/>
      <c r="N107" s="1"/>
      <c r="O107" s="46"/>
      <c r="P107" s="1"/>
      <c r="Q107" s="56"/>
      <c r="R107" s="57"/>
      <c r="T107" s="5">
        <f t="shared" ref="T107" si="286">IF(U108="","",1)</f>
        <v>1</v>
      </c>
      <c r="U107" s="1">
        <f t="shared" ref="U107" si="287">IF(U108="","",1)</f>
        <v>1</v>
      </c>
      <c r="V107" s="6">
        <f t="shared" ref="V107" si="288">IF(U108="","",1)</f>
        <v>1</v>
      </c>
      <c r="X107" s="60"/>
      <c r="Y107" s="46"/>
      <c r="Z107" s="76"/>
      <c r="AB107" s="82"/>
      <c r="AC107" s="45"/>
      <c r="AD107" s="149"/>
      <c r="AF107" s="150"/>
      <c r="AG107" s="151"/>
      <c r="AH107" s="151"/>
      <c r="AI107" s="151"/>
      <c r="AJ107" s="152"/>
      <c r="AL107" s="150"/>
      <c r="AM107" s="151"/>
      <c r="AN107" s="151"/>
      <c r="AO107" s="151"/>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2"/>
      <c r="CK107" s="117"/>
      <c r="CL107" s="149"/>
      <c r="CM107" s="46"/>
      <c r="CN107" s="88"/>
    </row>
    <row r="108" spans="2:92" x14ac:dyDescent="0.35">
      <c r="B108" s="71"/>
      <c r="C108" s="327">
        <f t="shared" si="225"/>
        <v>24</v>
      </c>
      <c r="D108" s="47" t="str">
        <f t="shared" si="225"/>
        <v>Rachael Charles</v>
      </c>
      <c r="E108" s="60"/>
      <c r="F108" s="1">
        <f>IF(COUNT(AL108:CJ108)=0,"", COUNT(AL108:CJ108))</f>
        <v>7</v>
      </c>
      <c r="G108" s="46">
        <f t="shared" si="226"/>
        <v>5</v>
      </c>
      <c r="I108" s="61"/>
      <c r="J108" s="108" t="s">
        <v>7</v>
      </c>
      <c r="K108" s="45">
        <f>IFERROR(LARGE((AL108:CJ108),1),"")</f>
        <v>588</v>
      </c>
      <c r="L108" s="1">
        <f>IFERROR(LARGE((AL108:CJ108),2),"")</f>
        <v>587</v>
      </c>
      <c r="M108" s="1">
        <f>IFERROR(LARGE((AL108:CJ108),3),"")</f>
        <v>580</v>
      </c>
      <c r="N108" s="1">
        <f>IFERROR(LARGE((AL108:CJ108),4),"")</f>
        <v>580</v>
      </c>
      <c r="O108" s="46">
        <f>IFERROR(LARGE((AL108:CJ108),5),"")</f>
        <v>577</v>
      </c>
      <c r="P108" s="1"/>
      <c r="Q108" s="56">
        <f t="shared" si="227"/>
        <v>582.4</v>
      </c>
      <c r="R108" s="57" t="str">
        <f t="shared" si="228"/>
        <v/>
      </c>
      <c r="T108" s="5">
        <f t="shared" ref="T108" si="289">IF(U108="","",1)</f>
        <v>1</v>
      </c>
      <c r="U108" s="4">
        <f t="shared" ref="U108" si="290">IF(SUM(Q108:R108)=0,"",SUM(Q108:R108))</f>
        <v>582.4</v>
      </c>
      <c r="V108" s="6">
        <f t="shared" ref="V108" si="291">IF(U108="","",1)</f>
        <v>1</v>
      </c>
      <c r="X108" s="60" t="str">
        <f t="shared" si="215"/>
        <v>Rachael Charles</v>
      </c>
      <c r="Y108" s="46"/>
      <c r="Z108" s="76"/>
      <c r="AB108" s="82"/>
      <c r="AC108" s="45">
        <v>24</v>
      </c>
      <c r="AD108" s="60" t="s">
        <v>284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v>580</v>
      </c>
      <c r="AZ108" s="62">
        <v>588</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v>577</v>
      </c>
      <c r="BN108" s="62">
        <v>580</v>
      </c>
      <c r="BO108" s="62" t="s">
        <v>7</v>
      </c>
      <c r="BP108" s="62" t="s">
        <v>7</v>
      </c>
      <c r="BQ108" s="62" t="s">
        <v>7</v>
      </c>
      <c r="BR108" s="62" t="s">
        <v>7</v>
      </c>
      <c r="BS108" s="62">
        <v>568</v>
      </c>
      <c r="BT108" s="62" t="s">
        <v>7</v>
      </c>
      <c r="BU108" s="62" t="s">
        <v>7</v>
      </c>
      <c r="BV108" s="62" t="s">
        <v>7</v>
      </c>
      <c r="BW108" s="62" t="s">
        <v>7</v>
      </c>
      <c r="BX108" s="62">
        <v>569</v>
      </c>
      <c r="BY108" s="62">
        <v>587</v>
      </c>
      <c r="BZ108" s="62" t="s">
        <v>7</v>
      </c>
      <c r="CA108" s="62" t="s">
        <v>7</v>
      </c>
      <c r="CB108" s="62" t="s">
        <v>7</v>
      </c>
      <c r="CC108" s="62" t="s">
        <v>7</v>
      </c>
      <c r="CD108" s="62" t="s">
        <v>7</v>
      </c>
      <c r="CE108" s="62" t="s">
        <v>7</v>
      </c>
      <c r="CF108" s="62" t="s">
        <v>7</v>
      </c>
      <c r="CG108" s="62" t="s">
        <v>7</v>
      </c>
      <c r="CH108" s="62" t="s">
        <v>7</v>
      </c>
      <c r="CI108" s="62" t="s">
        <v>7</v>
      </c>
      <c r="CJ108" s="62" t="s">
        <v>7</v>
      </c>
      <c r="CK108" s="117"/>
      <c r="CL108" s="60" t="str">
        <f>IF(AD108="Athlete Name","",AD108)</f>
        <v>Rachael Charles</v>
      </c>
      <c r="CM108" s="46">
        <v>25</v>
      </c>
      <c r="CN108" s="88"/>
    </row>
    <row r="109" spans="2:92" x14ac:dyDescent="0.35">
      <c r="B109" s="71"/>
      <c r="C109" s="327"/>
      <c r="D109" s="47"/>
      <c r="E109" s="60"/>
      <c r="G109" s="46"/>
      <c r="I109" s="61" t="str">
        <f>IF(SUM(AF109:AJ109)=0,"",SUM(AF109:AJ109))</f>
        <v/>
      </c>
      <c r="J109" s="108" t="s">
        <v>12</v>
      </c>
      <c r="K109" s="45" t="str">
        <f>IFERROR(LARGE((AL109:CJ109),1),"")</f>
        <v/>
      </c>
      <c r="L109" s="1" t="str">
        <f>IFERROR(LARGE((AL109:CJ109),2),"")</f>
        <v/>
      </c>
      <c r="M109" s="1" t="str">
        <f>IFERROR(LARGE((AL109:CJ109),3),"")</f>
        <v/>
      </c>
      <c r="N109" s="1" t="str">
        <f>IFERROR(LARGE((AL109:CJ109),4),"")</f>
        <v/>
      </c>
      <c r="O109" s="46" t="str">
        <f>IFERROR(LARGE((AL109:CJ109),5),"")</f>
        <v/>
      </c>
      <c r="P109" s="1"/>
      <c r="Q109" s="56"/>
      <c r="R109" s="57"/>
      <c r="T109" s="5">
        <f t="shared" ref="T109" si="292">IF(U108="","",1)</f>
        <v>1</v>
      </c>
      <c r="U109" s="126">
        <f t="shared" ref="U109" si="293">IF(U108="","",1)</f>
        <v>1</v>
      </c>
      <c r="V109" s="6">
        <f t="shared" ref="V109" si="294">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117"/>
      <c r="CL109" s="60"/>
      <c r="CM109" s="46"/>
      <c r="CN109" s="88"/>
    </row>
    <row r="110" spans="2:92" s="39" customFormat="1" ht="8.5" customHeight="1" thickBot="1" x14ac:dyDescent="0.4">
      <c r="B110" s="102"/>
      <c r="C110" s="328"/>
      <c r="D110" s="107"/>
      <c r="E110" s="103"/>
      <c r="F110" s="115"/>
      <c r="G110" s="116"/>
      <c r="I110" s="95"/>
      <c r="K110" s="96"/>
      <c r="L110" s="93"/>
      <c r="M110" s="93"/>
      <c r="N110" s="93"/>
      <c r="O110" s="94"/>
      <c r="Q110" s="112"/>
      <c r="R110" s="113"/>
      <c r="T110" s="110">
        <f t="shared" ref="T110" si="295">IF(U108="","",1)</f>
        <v>1</v>
      </c>
      <c r="U110" s="93">
        <f t="shared" ref="U110" si="296">IF(U108="","",1)</f>
        <v>1</v>
      </c>
      <c r="V110" s="109">
        <f t="shared" ref="V110" si="297">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6"/>
      <c r="CK110" s="118"/>
      <c r="CL110" s="158"/>
      <c r="CM110" s="97"/>
      <c r="CN110" s="105"/>
    </row>
    <row r="111" spans="2:92" ht="8.5" customHeight="1" thickTop="1" x14ac:dyDescent="0.35">
      <c r="B111" s="71"/>
      <c r="C111" s="327"/>
      <c r="D111" s="47"/>
      <c r="E111" s="60"/>
      <c r="G111" s="46"/>
      <c r="I111" s="61"/>
      <c r="K111" s="45"/>
      <c r="L111" s="1"/>
      <c r="M111" s="1"/>
      <c r="N111" s="1"/>
      <c r="O111" s="46"/>
      <c r="P111" s="1"/>
      <c r="Q111" s="56"/>
      <c r="R111" s="57"/>
      <c r="T111" s="5">
        <f t="shared" ref="T111" si="298">IF(U112="","",1)</f>
        <v>1</v>
      </c>
      <c r="U111" s="1">
        <f t="shared" ref="U111" si="299">IF(U112="","",1)</f>
        <v>1</v>
      </c>
      <c r="V111" s="6">
        <f t="shared" ref="V111" si="300">IF(U112="","",1)</f>
        <v>1</v>
      </c>
      <c r="X111" s="60"/>
      <c r="Y111" s="46"/>
      <c r="Z111" s="76"/>
      <c r="AB111" s="82"/>
      <c r="AC111" s="45"/>
      <c r="AD111" s="134"/>
      <c r="AF111" s="135"/>
      <c r="AG111" s="136"/>
      <c r="AH111" s="136"/>
      <c r="AI111" s="137"/>
      <c r="AJ111" s="138"/>
      <c r="AL111" s="143"/>
      <c r="AM111" s="137"/>
      <c r="AN111" s="137"/>
      <c r="AO111" s="137"/>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5"/>
      <c r="CK111" s="117"/>
      <c r="CL111" s="134"/>
      <c r="CM111" s="46"/>
      <c r="CN111" s="88"/>
    </row>
    <row r="112" spans="2:92" x14ac:dyDescent="0.35">
      <c r="B112" s="71"/>
      <c r="C112" s="327">
        <f t="shared" si="225"/>
        <v>25</v>
      </c>
      <c r="D112" s="47" t="str">
        <f t="shared" si="225"/>
        <v>Jeanne Haverhill</v>
      </c>
      <c r="E112" s="60"/>
      <c r="F112" s="1">
        <f>IF(COUNT(AL112:CJ112)=0,"", COUNT(AL112:CJ112))</f>
        <v>6</v>
      </c>
      <c r="G112" s="46">
        <f t="shared" si="226"/>
        <v>5</v>
      </c>
      <c r="I112" s="61"/>
      <c r="J112" s="108" t="s">
        <v>7</v>
      </c>
      <c r="K112" s="45">
        <f>IFERROR(LARGE((AL112:CJ112),1),"")</f>
        <v>582</v>
      </c>
      <c r="L112" s="1">
        <f>IFERROR(LARGE((AL112:CJ112),2),"")</f>
        <v>580</v>
      </c>
      <c r="M112" s="1">
        <f>IFERROR(LARGE((AL112:CJ112),3),"")</f>
        <v>574</v>
      </c>
      <c r="N112" s="1">
        <f>IFERROR(LARGE((AL112:CJ112),4),"")</f>
        <v>573</v>
      </c>
      <c r="O112" s="46">
        <f>IFERROR(LARGE((AL112:CJ112),5),"")</f>
        <v>573</v>
      </c>
      <c r="P112" s="1"/>
      <c r="Q112" s="56">
        <f t="shared" si="227"/>
        <v>576.4</v>
      </c>
      <c r="R112" s="57" t="str">
        <f t="shared" si="228"/>
        <v/>
      </c>
      <c r="T112" s="5">
        <f t="shared" ref="T112" si="301">IF(U112="","",1)</f>
        <v>1</v>
      </c>
      <c r="U112" s="4">
        <f t="shared" ref="U112" si="302">IF(SUM(Q112:R112)=0,"",SUM(Q112:R112))</f>
        <v>576.4</v>
      </c>
      <c r="V112" s="6">
        <f t="shared" ref="V112" si="303">IF(U112="","",1)</f>
        <v>1</v>
      </c>
      <c r="X112" s="60" t="str">
        <f t="shared" si="215"/>
        <v>Jeanne Haverhill</v>
      </c>
      <c r="Y112" s="46"/>
      <c r="Z112" s="76"/>
      <c r="AB112" s="82"/>
      <c r="AC112" s="45">
        <v>25</v>
      </c>
      <c r="AD112" s="60" t="s">
        <v>163</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v>582</v>
      </c>
      <c r="AX112" s="62" t="s">
        <v>7</v>
      </c>
      <c r="AY112" s="62" t="s">
        <v>7</v>
      </c>
      <c r="AZ112" s="62" t="s">
        <v>7</v>
      </c>
      <c r="BA112" s="62" t="s">
        <v>7</v>
      </c>
      <c r="BB112" s="62" t="s">
        <v>7</v>
      </c>
      <c r="BC112" s="62" t="s">
        <v>7</v>
      </c>
      <c r="BD112" s="62" t="s">
        <v>7</v>
      </c>
      <c r="BE112" s="62" t="s">
        <v>7</v>
      </c>
      <c r="BF112" s="62" t="s">
        <v>7</v>
      </c>
      <c r="BG112" s="62" t="s">
        <v>7</v>
      </c>
      <c r="BH112" s="62" t="s">
        <v>7</v>
      </c>
      <c r="BI112" s="62">
        <v>580</v>
      </c>
      <c r="BJ112" s="62" t="s">
        <v>7</v>
      </c>
      <c r="BK112" s="62" t="s">
        <v>7</v>
      </c>
      <c r="BL112" s="62" t="s">
        <v>7</v>
      </c>
      <c r="BM112" s="62">
        <v>573</v>
      </c>
      <c r="BN112" s="62">
        <v>574</v>
      </c>
      <c r="BO112" s="62" t="s">
        <v>7</v>
      </c>
      <c r="BP112" s="62" t="s">
        <v>7</v>
      </c>
      <c r="BQ112" s="62" t="s">
        <v>7</v>
      </c>
      <c r="BR112" s="62" t="s">
        <v>7</v>
      </c>
      <c r="BS112" s="62" t="s">
        <v>7</v>
      </c>
      <c r="BT112" s="62" t="s">
        <v>7</v>
      </c>
      <c r="BU112" s="62" t="s">
        <v>7</v>
      </c>
      <c r="BV112" s="62" t="s">
        <v>7</v>
      </c>
      <c r="BW112" s="62" t="s">
        <v>7</v>
      </c>
      <c r="BX112" s="62">
        <v>568</v>
      </c>
      <c r="BY112" s="62">
        <v>573</v>
      </c>
      <c r="BZ112" s="62" t="s">
        <v>7</v>
      </c>
      <c r="CA112" s="62" t="s">
        <v>7</v>
      </c>
      <c r="CB112" s="62" t="s">
        <v>7</v>
      </c>
      <c r="CC112" s="62" t="s">
        <v>7</v>
      </c>
      <c r="CD112" s="62" t="s">
        <v>7</v>
      </c>
      <c r="CE112" s="62" t="s">
        <v>7</v>
      </c>
      <c r="CF112" s="62" t="s">
        <v>7</v>
      </c>
      <c r="CG112" s="62" t="s">
        <v>7</v>
      </c>
      <c r="CH112" s="62" t="s">
        <v>7</v>
      </c>
      <c r="CI112" s="62" t="s">
        <v>7</v>
      </c>
      <c r="CJ112" s="62" t="s">
        <v>7</v>
      </c>
      <c r="CK112" s="117"/>
      <c r="CL112" s="60" t="str">
        <f>IF(AD112="Athlete Name","",AD112)</f>
        <v>Jeanne Haverhill</v>
      </c>
      <c r="CM112" s="46">
        <v>26</v>
      </c>
      <c r="CN112" s="88"/>
    </row>
    <row r="113" spans="2:92" x14ac:dyDescent="0.35">
      <c r="B113" s="71"/>
      <c r="C113" s="327"/>
      <c r="D113" s="47"/>
      <c r="E113" s="60"/>
      <c r="G113" s="46"/>
      <c r="I113" s="61" t="str">
        <f>IF(SUM(AF113:AJ113)=0,"",SUM(AF113:AJ113))</f>
        <v/>
      </c>
      <c r="J113" s="108" t="s">
        <v>12</v>
      </c>
      <c r="K113" s="45" t="str">
        <f>IFERROR(LARGE((AL113:CJ113),1),"")</f>
        <v/>
      </c>
      <c r="L113" s="1" t="str">
        <f>IFERROR(LARGE((AL113:CJ113),2),"")</f>
        <v/>
      </c>
      <c r="M113" s="1" t="str">
        <f>IFERROR(LARGE((AL113:CJ113),3),"")</f>
        <v/>
      </c>
      <c r="N113" s="1" t="str">
        <f>IFERROR(LARGE((AL113:CJ113),4),"")</f>
        <v/>
      </c>
      <c r="O113" s="46" t="str">
        <f>IFERROR(LARGE((AL113:CJ113),5),"")</f>
        <v/>
      </c>
      <c r="P113" s="1"/>
      <c r="Q113" s="56"/>
      <c r="R113" s="57"/>
      <c r="T113" s="5">
        <f t="shared" ref="T113" si="304">IF(U112="","",1)</f>
        <v>1</v>
      </c>
      <c r="U113" s="126">
        <f t="shared" ref="U113" si="305">IF(U112="","",1)</f>
        <v>1</v>
      </c>
      <c r="V113" s="6">
        <f t="shared" ref="V113" si="306">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117"/>
      <c r="CL113" s="60"/>
      <c r="CM113" s="46"/>
      <c r="CN113" s="88"/>
    </row>
    <row r="114" spans="2:92" s="39" customFormat="1" ht="8.5" customHeight="1" thickBot="1" x14ac:dyDescent="0.4">
      <c r="B114" s="102"/>
      <c r="C114" s="328"/>
      <c r="D114" s="107"/>
      <c r="E114" s="103"/>
      <c r="F114" s="115"/>
      <c r="G114" s="116"/>
      <c r="I114" s="95"/>
      <c r="K114" s="96"/>
      <c r="L114" s="93"/>
      <c r="M114" s="93"/>
      <c r="N114" s="93"/>
      <c r="O114" s="94"/>
      <c r="Q114" s="112"/>
      <c r="R114" s="113"/>
      <c r="T114" s="110">
        <f t="shared" ref="T114" si="307">IF(U112="","",1)</f>
        <v>1</v>
      </c>
      <c r="U114" s="93">
        <f t="shared" ref="U114" si="308">IF(U112="","",1)</f>
        <v>1</v>
      </c>
      <c r="V114" s="109">
        <f t="shared" ref="V114" si="309">IF(U112="","",1)</f>
        <v>1</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2"/>
      <c r="CK114" s="118"/>
      <c r="CL114" s="146"/>
      <c r="CM114" s="97"/>
      <c r="CN114" s="105"/>
    </row>
    <row r="115" spans="2:92" ht="8.5" customHeight="1" thickTop="1" x14ac:dyDescent="0.35">
      <c r="B115" s="71"/>
      <c r="C115" s="327"/>
      <c r="D115" s="47"/>
      <c r="E115" s="60"/>
      <c r="G115" s="46"/>
      <c r="I115" s="61"/>
      <c r="K115" s="45"/>
      <c r="L115" s="1"/>
      <c r="M115" s="1"/>
      <c r="N115" s="1"/>
      <c r="O115" s="46"/>
      <c r="P115" s="1"/>
      <c r="Q115" s="56"/>
      <c r="R115" s="57"/>
      <c r="T115" s="5">
        <f t="shared" ref="T115" si="310">IF(U116="","",1)</f>
        <v>1</v>
      </c>
      <c r="U115" s="1">
        <f t="shared" ref="U115" si="311">IF(U116="","",1)</f>
        <v>1</v>
      </c>
      <c r="V115" s="6">
        <f t="shared" ref="V115" si="312">IF(U116="","",1)</f>
        <v>1</v>
      </c>
      <c r="X115" s="60"/>
      <c r="Y115" s="46"/>
      <c r="Z115" s="76"/>
      <c r="AB115" s="82"/>
      <c r="AC115" s="45"/>
      <c r="AD115" s="149"/>
      <c r="AF115" s="150"/>
      <c r="AG115" s="151"/>
      <c r="AH115" s="151"/>
      <c r="AI115" s="151"/>
      <c r="AJ115" s="152"/>
      <c r="AL115" s="150"/>
      <c r="AM115" s="151"/>
      <c r="AN115" s="151"/>
      <c r="AO115" s="151"/>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2"/>
      <c r="CK115" s="117"/>
      <c r="CL115" s="149"/>
      <c r="CM115" s="46"/>
      <c r="CN115" s="88"/>
    </row>
    <row r="116" spans="2:92" x14ac:dyDescent="0.35">
      <c r="B116" s="71"/>
      <c r="C116" s="327">
        <f t="shared" si="225"/>
        <v>26</v>
      </c>
      <c r="D116" s="47" t="str">
        <f t="shared" si="225"/>
        <v>Gracie Dinh</v>
      </c>
      <c r="E116" s="60"/>
      <c r="F116" s="1">
        <f>IF(COUNT(AL116:CJ116)=0,"", COUNT(AL116:CJ116))</f>
        <v>11</v>
      </c>
      <c r="G116" s="46">
        <f t="shared" si="226"/>
        <v>5</v>
      </c>
      <c r="I116" s="61"/>
      <c r="J116" s="108" t="s">
        <v>7</v>
      </c>
      <c r="K116" s="45">
        <f>IFERROR(LARGE((AL116:CJ116),1),"")</f>
        <v>588</v>
      </c>
      <c r="L116" s="1">
        <f>IFERROR(LARGE((AL116:CJ116),2),"")</f>
        <v>584</v>
      </c>
      <c r="M116" s="1">
        <f>IFERROR(LARGE((AL116:CJ116),3),"")</f>
        <v>583</v>
      </c>
      <c r="N116" s="1">
        <f>IFERROR(LARGE((AL116:CJ116),4),"")</f>
        <v>582</v>
      </c>
      <c r="O116" s="46">
        <f>IFERROR(LARGE((AL116:CJ116),5),"")</f>
        <v>581</v>
      </c>
      <c r="P116" s="1"/>
      <c r="Q116" s="56">
        <f t="shared" si="227"/>
        <v>583.6</v>
      </c>
      <c r="R116" s="57" t="str">
        <f t="shared" si="228"/>
        <v/>
      </c>
      <c r="T116" s="5">
        <f t="shared" ref="T116" si="313">IF(U116="","",1)</f>
        <v>1</v>
      </c>
      <c r="U116" s="4">
        <f t="shared" ref="U116" si="314">IF(SUM(Q116:R116)=0,"",SUM(Q116:R116))</f>
        <v>583.6</v>
      </c>
      <c r="V116" s="6">
        <f t="shared" ref="V116" si="315">IF(U116="","",1)</f>
        <v>1</v>
      </c>
      <c r="X116" s="60" t="str">
        <f t="shared" si="215"/>
        <v>Gracie Dinh</v>
      </c>
      <c r="Y116" s="46"/>
      <c r="Z116" s="76"/>
      <c r="AB116" s="82"/>
      <c r="AC116" s="45">
        <v>26</v>
      </c>
      <c r="AD116" s="60" t="s">
        <v>205</v>
      </c>
      <c r="AF116" s="45"/>
      <c r="AG116" s="1"/>
      <c r="AH116" s="1"/>
      <c r="AI116" s="1"/>
      <c r="AJ116" s="46"/>
      <c r="AK116" s="108"/>
      <c r="AL116" s="62" t="s">
        <v>7</v>
      </c>
      <c r="AM116" s="62" t="s">
        <v>7</v>
      </c>
      <c r="AN116" s="62">
        <v>579</v>
      </c>
      <c r="AO116" s="62" t="s">
        <v>7</v>
      </c>
      <c r="AP116" s="62" t="s">
        <v>7</v>
      </c>
      <c r="AQ116" s="62" t="s">
        <v>7</v>
      </c>
      <c r="AR116" s="62" t="s">
        <v>7</v>
      </c>
      <c r="AS116" s="62" t="s">
        <v>7</v>
      </c>
      <c r="AT116" s="62" t="s">
        <v>7</v>
      </c>
      <c r="AU116" s="62" t="s">
        <v>7</v>
      </c>
      <c r="AV116" s="62" t="s">
        <v>7</v>
      </c>
      <c r="AW116" s="62">
        <v>588</v>
      </c>
      <c r="AX116" s="62" t="s">
        <v>7</v>
      </c>
      <c r="AY116" s="62">
        <v>579</v>
      </c>
      <c r="AZ116" s="62">
        <v>584</v>
      </c>
      <c r="BA116" s="62" t="s">
        <v>7</v>
      </c>
      <c r="BB116" s="62" t="s">
        <v>7</v>
      </c>
      <c r="BC116" s="62" t="s">
        <v>7</v>
      </c>
      <c r="BD116" s="62" t="s">
        <v>7</v>
      </c>
      <c r="BE116" s="62" t="s">
        <v>7</v>
      </c>
      <c r="BF116" s="62" t="s">
        <v>7</v>
      </c>
      <c r="BG116" s="62" t="s">
        <v>7</v>
      </c>
      <c r="BH116" s="62" t="s">
        <v>7</v>
      </c>
      <c r="BI116" s="62">
        <v>580</v>
      </c>
      <c r="BJ116" s="62" t="s">
        <v>7</v>
      </c>
      <c r="BK116" s="62" t="s">
        <v>7</v>
      </c>
      <c r="BL116" s="62" t="s">
        <v>7</v>
      </c>
      <c r="BM116" s="62">
        <v>580</v>
      </c>
      <c r="BN116" s="62">
        <v>581</v>
      </c>
      <c r="BO116" s="62" t="s">
        <v>7</v>
      </c>
      <c r="BP116" s="62" t="s">
        <v>7</v>
      </c>
      <c r="BQ116" s="62" t="s">
        <v>7</v>
      </c>
      <c r="BR116" s="62" t="s">
        <v>7</v>
      </c>
      <c r="BS116" s="62" t="s">
        <v>7</v>
      </c>
      <c r="BT116" s="62" t="s">
        <v>7</v>
      </c>
      <c r="BU116" s="62" t="s">
        <v>7</v>
      </c>
      <c r="BV116" s="62">
        <v>579</v>
      </c>
      <c r="BW116" s="62" t="s">
        <v>7</v>
      </c>
      <c r="BX116" s="62">
        <v>580</v>
      </c>
      <c r="BY116" s="62">
        <v>582</v>
      </c>
      <c r="BZ116" s="62" t="s">
        <v>7</v>
      </c>
      <c r="CA116" s="62" t="s">
        <v>7</v>
      </c>
      <c r="CB116" s="62" t="s">
        <v>7</v>
      </c>
      <c r="CC116" s="62">
        <v>583</v>
      </c>
      <c r="CD116" s="62" t="s">
        <v>7</v>
      </c>
      <c r="CE116" s="62" t="s">
        <v>7</v>
      </c>
      <c r="CF116" s="62" t="s">
        <v>7</v>
      </c>
      <c r="CG116" s="62" t="s">
        <v>7</v>
      </c>
      <c r="CH116" s="62" t="s">
        <v>7</v>
      </c>
      <c r="CI116" s="62" t="s">
        <v>7</v>
      </c>
      <c r="CJ116" s="62" t="s">
        <v>7</v>
      </c>
      <c r="CK116" s="117"/>
      <c r="CL116" s="60" t="str">
        <f>IF(AD116="Athlete Name","",AD116)</f>
        <v>Gracie Dinh</v>
      </c>
      <c r="CM116" s="46">
        <v>27</v>
      </c>
      <c r="CN116" s="88"/>
    </row>
    <row r="117" spans="2:92" x14ac:dyDescent="0.35">
      <c r="B117" s="71"/>
      <c r="C117" s="327"/>
      <c r="D117" s="47"/>
      <c r="E117" s="60"/>
      <c r="F117" s="45"/>
      <c r="G117" s="46"/>
      <c r="I117" s="61" t="str">
        <f>IF(SUM(AF117:AJ117)=0,"",SUM(AF117:AJ117))</f>
        <v/>
      </c>
      <c r="J117" s="108" t="s">
        <v>12</v>
      </c>
      <c r="K117" s="45" t="str">
        <f>IFERROR(LARGE((AL117:CJ117),1),"")</f>
        <v/>
      </c>
      <c r="L117" s="1" t="str">
        <f>IFERROR(LARGE((AL117:CJ117),2),"")</f>
        <v/>
      </c>
      <c r="M117" s="1" t="str">
        <f>IFERROR(LARGE((AL117:CJ117),3),"")</f>
        <v/>
      </c>
      <c r="N117" s="1" t="str">
        <f>IFERROR(LARGE((AL117:CJ117),4),"")</f>
        <v/>
      </c>
      <c r="O117" s="46" t="str">
        <f>IFERROR(LARGE((AL117:CJ117),5),"")</f>
        <v/>
      </c>
      <c r="P117" s="1"/>
      <c r="Q117" s="56"/>
      <c r="R117" s="57"/>
      <c r="T117" s="5">
        <f t="shared" ref="T117" si="316">IF(U116="","",1)</f>
        <v>1</v>
      </c>
      <c r="U117" s="126">
        <f t="shared" ref="U117" si="317">IF(U116="","",1)</f>
        <v>1</v>
      </c>
      <c r="V117" s="6">
        <f t="shared" ref="V117" si="318">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117"/>
      <c r="CL117" s="60"/>
      <c r="CM117" s="46"/>
      <c r="CN117" s="88"/>
    </row>
    <row r="118" spans="2:92" s="39" customFormat="1" ht="8.5" customHeight="1" thickBot="1" x14ac:dyDescent="0.4">
      <c r="B118" s="102"/>
      <c r="C118" s="328"/>
      <c r="D118" s="107"/>
      <c r="E118" s="103"/>
      <c r="F118" s="115"/>
      <c r="G118" s="116"/>
      <c r="I118" s="95"/>
      <c r="K118" s="96"/>
      <c r="L118" s="93"/>
      <c r="M118" s="93"/>
      <c r="N118" s="93"/>
      <c r="O118" s="94"/>
      <c r="Q118" s="112"/>
      <c r="R118" s="113"/>
      <c r="T118" s="110">
        <f t="shared" ref="T118" si="319">IF(U116="","",1)</f>
        <v>1</v>
      </c>
      <c r="U118" s="93">
        <f t="shared" ref="U118" si="320">IF(U116="","",1)</f>
        <v>1</v>
      </c>
      <c r="V118" s="109">
        <f t="shared" ref="V118" si="321">IF(U116="","",1)</f>
        <v>1</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6"/>
      <c r="CK118" s="118"/>
      <c r="CL118" s="158"/>
      <c r="CM118" s="97"/>
      <c r="CN118" s="105"/>
    </row>
    <row r="119" spans="2:92" ht="8.5" customHeight="1" thickTop="1" x14ac:dyDescent="0.35">
      <c r="B119" s="71"/>
      <c r="C119" s="327"/>
      <c r="D119" s="47"/>
      <c r="E119" s="60"/>
      <c r="G119" s="46"/>
      <c r="I119" s="61"/>
      <c r="K119" s="45"/>
      <c r="L119" s="1"/>
      <c r="M119" s="1"/>
      <c r="N119" s="1"/>
      <c r="O119" s="46"/>
      <c r="P119" s="1"/>
      <c r="Q119" s="56"/>
      <c r="R119" s="57"/>
      <c r="T119" s="5">
        <f t="shared" ref="T119" si="322">IF(U120="","",1)</f>
        <v>1</v>
      </c>
      <c r="U119" s="1">
        <f t="shared" ref="U119" si="323">IF(U120="","",1)</f>
        <v>1</v>
      </c>
      <c r="V119" s="6">
        <f t="shared" ref="V119" si="324">IF(U120="","",1)</f>
        <v>1</v>
      </c>
      <c r="X119" s="60"/>
      <c r="Y119" s="46"/>
      <c r="Z119" s="76"/>
      <c r="AB119" s="82"/>
      <c r="AC119" s="45"/>
      <c r="AD119" s="134"/>
      <c r="AF119" s="135"/>
      <c r="AG119" s="136"/>
      <c r="AH119" s="136"/>
      <c r="AI119" s="137"/>
      <c r="AJ119" s="138"/>
      <c r="AL119" s="143"/>
      <c r="AM119" s="137"/>
      <c r="AN119" s="137"/>
      <c r="AO119" s="137"/>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5"/>
      <c r="CK119" s="117"/>
      <c r="CL119" s="134"/>
      <c r="CM119" s="46"/>
      <c r="CN119" s="88"/>
    </row>
    <row r="120" spans="2:92" x14ac:dyDescent="0.35">
      <c r="B120" s="71"/>
      <c r="C120" s="327">
        <f t="shared" si="225"/>
        <v>27</v>
      </c>
      <c r="D120" s="47" t="str">
        <f t="shared" si="225"/>
        <v>Lara Spanic</v>
      </c>
      <c r="E120" s="60"/>
      <c r="F120" s="1">
        <f>IF(COUNT(AL120:CJ120)=0,"", COUNT(AL120:CJ120))</f>
        <v>8</v>
      </c>
      <c r="G120" s="46">
        <f t="shared" si="226"/>
        <v>5</v>
      </c>
      <c r="I120" s="61"/>
      <c r="J120" s="108" t="s">
        <v>7</v>
      </c>
      <c r="K120" s="45">
        <f>IFERROR(LARGE((AL120:CJ120),1),"")</f>
        <v>575</v>
      </c>
      <c r="L120" s="1">
        <f>IFERROR(LARGE((AL120:CJ120),2),"")</f>
        <v>571</v>
      </c>
      <c r="M120" s="1">
        <f>IFERROR(LARGE((AL120:CJ120),3),"")</f>
        <v>571</v>
      </c>
      <c r="N120" s="1">
        <f>IFERROR(LARGE((AL120:CJ120),4),"")</f>
        <v>562</v>
      </c>
      <c r="O120" s="46">
        <f>IFERROR(LARGE((AL120:CJ120),5),"")</f>
        <v>557</v>
      </c>
      <c r="P120" s="1"/>
      <c r="Q120" s="56">
        <f t="shared" si="227"/>
        <v>567.20000000000005</v>
      </c>
      <c r="R120" s="57" t="str">
        <f t="shared" si="228"/>
        <v/>
      </c>
      <c r="T120" s="5">
        <f t="shared" ref="T120" si="325">IF(U120="","",1)</f>
        <v>1</v>
      </c>
      <c r="U120" s="4">
        <f t="shared" ref="U120" si="326">IF(SUM(Q120:R120)=0,"",SUM(Q120:R120))</f>
        <v>567.20000000000005</v>
      </c>
      <c r="V120" s="6">
        <f t="shared" ref="V120" si="327">IF(U120="","",1)</f>
        <v>1</v>
      </c>
      <c r="X120" s="60" t="str">
        <f t="shared" si="215"/>
        <v>Lara Spanic</v>
      </c>
      <c r="Y120" s="46"/>
      <c r="Z120" s="76"/>
      <c r="AB120" s="82"/>
      <c r="AC120" s="45">
        <v>27</v>
      </c>
      <c r="AD120" s="60" t="s">
        <v>209</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v>557</v>
      </c>
      <c r="BM120" s="62">
        <v>571</v>
      </c>
      <c r="BN120" s="62">
        <v>575</v>
      </c>
      <c r="BO120" s="62" t="s">
        <v>7</v>
      </c>
      <c r="BP120" s="62" t="s">
        <v>7</v>
      </c>
      <c r="BQ120" s="62">
        <v>553</v>
      </c>
      <c r="BR120" s="62">
        <v>551</v>
      </c>
      <c r="BS120" s="62" t="s">
        <v>7</v>
      </c>
      <c r="BT120" s="62" t="s">
        <v>7</v>
      </c>
      <c r="BU120" s="62" t="s">
        <v>7</v>
      </c>
      <c r="BV120" s="62">
        <v>562</v>
      </c>
      <c r="BW120" s="62" t="s">
        <v>7</v>
      </c>
      <c r="BX120" s="62">
        <v>551</v>
      </c>
      <c r="BY120" s="62">
        <v>571</v>
      </c>
      <c r="BZ120" s="62" t="s">
        <v>7</v>
      </c>
      <c r="CA120" s="62" t="s">
        <v>7</v>
      </c>
      <c r="CB120" s="62" t="s">
        <v>7</v>
      </c>
      <c r="CC120" s="62" t="s">
        <v>7</v>
      </c>
      <c r="CD120" s="62" t="s">
        <v>7</v>
      </c>
      <c r="CE120" s="62" t="s">
        <v>7</v>
      </c>
      <c r="CF120" s="62" t="s">
        <v>7</v>
      </c>
      <c r="CG120" s="62" t="s">
        <v>7</v>
      </c>
      <c r="CH120" s="62" t="s">
        <v>7</v>
      </c>
      <c r="CI120" s="62" t="s">
        <v>7</v>
      </c>
      <c r="CJ120" s="62" t="s">
        <v>7</v>
      </c>
      <c r="CK120" s="117"/>
      <c r="CL120" s="60" t="str">
        <f>IF(AD120="Athlete Name","",AD120)</f>
        <v>Lara Spanic</v>
      </c>
      <c r="CM120" s="46">
        <v>28</v>
      </c>
      <c r="CN120" s="88"/>
    </row>
    <row r="121" spans="2:92" x14ac:dyDescent="0.35">
      <c r="B121" s="71"/>
      <c r="C121" s="327"/>
      <c r="D121" s="47"/>
      <c r="E121" s="60"/>
      <c r="G121" s="46"/>
      <c r="I121" s="61" t="str">
        <f>IF(SUM(AF121:AJ121)=0,"",SUM(AF121:AJ121))</f>
        <v/>
      </c>
      <c r="J121" s="108" t="s">
        <v>12</v>
      </c>
      <c r="K121" s="45" t="str">
        <f>IFERROR(LARGE((AL121:CJ121),1),"")</f>
        <v/>
      </c>
      <c r="L121" s="1" t="str">
        <f>IFERROR(LARGE((AL121:CJ121),2),"")</f>
        <v/>
      </c>
      <c r="M121" s="1" t="str">
        <f>IFERROR(LARGE((AL121:CJ121),3),"")</f>
        <v/>
      </c>
      <c r="N121" s="1" t="str">
        <f>IFERROR(LARGE((AL121:CJ121),4),"")</f>
        <v/>
      </c>
      <c r="O121" s="46" t="str">
        <f>IFERROR(LARGE((AL121:CJ121),5),"")</f>
        <v/>
      </c>
      <c r="P121" s="1"/>
      <c r="Q121" s="56"/>
      <c r="R121" s="57"/>
      <c r="T121" s="5">
        <f t="shared" ref="T121" si="328">IF(U120="","",1)</f>
        <v>1</v>
      </c>
      <c r="U121" s="126">
        <f t="shared" ref="U121" si="329">IF(U120="","",1)</f>
        <v>1</v>
      </c>
      <c r="V121" s="6">
        <f t="shared" ref="V121" si="330">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117"/>
      <c r="CL121" s="60"/>
      <c r="CM121" s="46"/>
      <c r="CN121" s="88"/>
    </row>
    <row r="122" spans="2:92" s="39" customFormat="1" ht="8.5" customHeight="1" thickBot="1" x14ac:dyDescent="0.4">
      <c r="B122" s="102"/>
      <c r="C122" s="328"/>
      <c r="D122" s="107"/>
      <c r="E122" s="103"/>
      <c r="F122" s="115"/>
      <c r="G122" s="116"/>
      <c r="I122" s="95"/>
      <c r="K122" s="96"/>
      <c r="L122" s="93"/>
      <c r="M122" s="93"/>
      <c r="N122" s="93"/>
      <c r="O122" s="94"/>
      <c r="Q122" s="112"/>
      <c r="R122" s="113"/>
      <c r="T122" s="110">
        <f t="shared" ref="T122" si="331">IF(U120="","",1)</f>
        <v>1</v>
      </c>
      <c r="U122" s="93">
        <f t="shared" ref="U122" si="332">IF(U120="","",1)</f>
        <v>1</v>
      </c>
      <c r="V122" s="109">
        <f t="shared" ref="V122" si="333">IF(U120="","",1)</f>
        <v>1</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2"/>
      <c r="CK122" s="118"/>
      <c r="CL122" s="146"/>
      <c r="CM122" s="97"/>
      <c r="CN122" s="105"/>
    </row>
    <row r="123" spans="2:92" ht="8.5" customHeight="1" thickTop="1" x14ac:dyDescent="0.35">
      <c r="B123" s="71"/>
      <c r="C123" s="327"/>
      <c r="D123" s="47"/>
      <c r="E123" s="60"/>
      <c r="G123" s="46"/>
      <c r="I123" s="61"/>
      <c r="K123" s="45"/>
      <c r="L123" s="1"/>
      <c r="M123" s="1"/>
      <c r="N123" s="1"/>
      <c r="O123" s="46"/>
      <c r="P123" s="1"/>
      <c r="Q123" s="56"/>
      <c r="R123" s="57"/>
      <c r="T123" s="5">
        <f t="shared" ref="T123" si="334">IF(U124="","",1)</f>
        <v>1</v>
      </c>
      <c r="U123" s="1">
        <f t="shared" ref="U123" si="335">IF(U124="","",1)</f>
        <v>1</v>
      </c>
      <c r="V123" s="6">
        <f t="shared" ref="V123" si="336">IF(U124="","",1)</f>
        <v>1</v>
      </c>
      <c r="X123" s="60"/>
      <c r="Y123" s="46"/>
      <c r="Z123" s="76"/>
      <c r="AB123" s="82"/>
      <c r="AC123" s="45"/>
      <c r="AD123" s="149"/>
      <c r="AF123" s="150"/>
      <c r="AG123" s="151"/>
      <c r="AH123" s="151"/>
      <c r="AI123" s="151"/>
      <c r="AJ123" s="152"/>
      <c r="AL123" s="150"/>
      <c r="AM123" s="151"/>
      <c r="AN123" s="151"/>
      <c r="AO123" s="151"/>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2"/>
      <c r="CK123" s="117"/>
      <c r="CL123" s="149"/>
      <c r="CM123" s="46"/>
      <c r="CN123" s="88"/>
    </row>
    <row r="124" spans="2:92" x14ac:dyDescent="0.35">
      <c r="B124" s="71"/>
      <c r="C124" s="327">
        <f t="shared" si="225"/>
        <v>28</v>
      </c>
      <c r="D124" s="47" t="str">
        <f t="shared" si="225"/>
        <v>Camryn Camp</v>
      </c>
      <c r="E124" s="60"/>
      <c r="F124" s="3">
        <f>IF(COUNT(AL124:CJ124)=0,"", COUNT(AL124:CJ124))</f>
        <v>8</v>
      </c>
      <c r="G124" s="46">
        <f t="shared" ref="G124" si="337">_xlfn.IFS(F124="","",F124=1,1,F124=2,2,F124=3,3,F124=4,4,F124=5,5,F124&gt;5,5)</f>
        <v>5</v>
      </c>
      <c r="I124" s="61"/>
      <c r="J124" s="108" t="s">
        <v>7</v>
      </c>
      <c r="K124" s="45">
        <f>IFERROR(LARGE((AL124:CJ124),1),"")</f>
        <v>584</v>
      </c>
      <c r="L124" s="1">
        <f>IFERROR(LARGE((AL124:CJ124),2),"")</f>
        <v>579</v>
      </c>
      <c r="M124" s="1">
        <f>IFERROR(LARGE((AL124:CJ124),3),"")</f>
        <v>578</v>
      </c>
      <c r="N124" s="1">
        <f>IFERROR(LARGE((AL124:CJ124),4),"")</f>
        <v>567</v>
      </c>
      <c r="O124" s="46">
        <f>IFERROR(LARGE((AL124:CJ124),5),"")</f>
        <v>566</v>
      </c>
      <c r="P124" s="1"/>
      <c r="Q124" s="56">
        <f t="shared" si="227"/>
        <v>574.79999999999995</v>
      </c>
      <c r="R124" s="57" t="str">
        <f t="shared" si="228"/>
        <v/>
      </c>
      <c r="T124" s="5">
        <f t="shared" ref="T124" si="338">IF(U124="","",1)</f>
        <v>1</v>
      </c>
      <c r="U124" s="4">
        <f t="shared" ref="U124" si="339">IF(SUM(Q124:R124)=0,"",SUM(Q124:R124))</f>
        <v>574.79999999999995</v>
      </c>
      <c r="V124" s="6">
        <f t="shared" ref="V124" si="340">IF(U124="","",1)</f>
        <v>1</v>
      </c>
      <c r="X124" s="60" t="str">
        <f t="shared" si="215"/>
        <v>Camryn Camp</v>
      </c>
      <c r="Y124" s="46"/>
      <c r="Z124" s="76"/>
      <c r="AB124" s="82"/>
      <c r="AC124" s="45">
        <v>28</v>
      </c>
      <c r="AD124" s="60" t="s">
        <v>168</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v>567</v>
      </c>
      <c r="AZ124" s="62">
        <v>566</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v>584</v>
      </c>
      <c r="BN124" s="62">
        <v>579</v>
      </c>
      <c r="BO124" s="62" t="s">
        <v>7</v>
      </c>
      <c r="BP124" s="62" t="s">
        <v>7</v>
      </c>
      <c r="BQ124" s="62">
        <v>560</v>
      </c>
      <c r="BR124" s="62">
        <v>578</v>
      </c>
      <c r="BS124" s="62" t="s">
        <v>7</v>
      </c>
      <c r="BT124" s="62" t="s">
        <v>7</v>
      </c>
      <c r="BU124" s="62" t="s">
        <v>7</v>
      </c>
      <c r="BV124" s="62" t="s">
        <v>7</v>
      </c>
      <c r="BW124" s="62" t="s">
        <v>7</v>
      </c>
      <c r="BX124" s="62">
        <v>564</v>
      </c>
      <c r="BY124" s="62">
        <v>566</v>
      </c>
      <c r="BZ124" s="62" t="s">
        <v>7</v>
      </c>
      <c r="CA124" s="62" t="s">
        <v>7</v>
      </c>
      <c r="CB124" s="62" t="s">
        <v>7</v>
      </c>
      <c r="CC124" s="62" t="s">
        <v>7</v>
      </c>
      <c r="CD124" s="62" t="s">
        <v>7</v>
      </c>
      <c r="CE124" s="62" t="s">
        <v>7</v>
      </c>
      <c r="CF124" s="62" t="s">
        <v>7</v>
      </c>
      <c r="CG124" s="62" t="s">
        <v>7</v>
      </c>
      <c r="CH124" s="62" t="s">
        <v>7</v>
      </c>
      <c r="CI124" s="62" t="s">
        <v>7</v>
      </c>
      <c r="CJ124" s="62" t="s">
        <v>7</v>
      </c>
      <c r="CK124" s="117"/>
      <c r="CL124" s="60" t="str">
        <f>IF(AD124="Athlete Name","",AD124)</f>
        <v>Camryn Camp</v>
      </c>
      <c r="CM124" s="46">
        <v>29</v>
      </c>
      <c r="CN124" s="88"/>
    </row>
    <row r="125" spans="2:92" x14ac:dyDescent="0.35">
      <c r="B125" s="71"/>
      <c r="C125" s="327"/>
      <c r="D125" s="47"/>
      <c r="E125" s="60"/>
      <c r="G125" s="46"/>
      <c r="I125" s="61" t="str">
        <f>IF(SUM(AF125:AJ125)=0,"",SUM(AF125:AJ125))</f>
        <v/>
      </c>
      <c r="J125" s="108" t="s">
        <v>12</v>
      </c>
      <c r="K125" s="45" t="str">
        <f>IFERROR(LARGE((AL125:CJ125),1),"")</f>
        <v/>
      </c>
      <c r="L125" s="1" t="str">
        <f>IFERROR(LARGE((AL125:CJ125),2),"")</f>
        <v/>
      </c>
      <c r="M125" s="1" t="str">
        <f>IFERROR(LARGE((AL125:CJ125),3),"")</f>
        <v/>
      </c>
      <c r="N125" s="1" t="str">
        <f>IFERROR(LARGE((AL125:CJ125),4),"")</f>
        <v/>
      </c>
      <c r="O125" s="46" t="str">
        <f>IFERROR(LARGE((AL125:CJ125),5),"")</f>
        <v/>
      </c>
      <c r="P125" s="1"/>
      <c r="Q125" s="56"/>
      <c r="R125" s="57"/>
      <c r="T125" s="5">
        <f t="shared" ref="T125" si="341">IF(U124="","",1)</f>
        <v>1</v>
      </c>
      <c r="U125" s="126">
        <f t="shared" ref="U125" si="342">IF(U124="","",1)</f>
        <v>1</v>
      </c>
      <c r="V125" s="6">
        <f t="shared" ref="V125" si="343">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117"/>
      <c r="CL125" s="60"/>
      <c r="CM125" s="46"/>
      <c r="CN125" s="88"/>
    </row>
    <row r="126" spans="2:92" s="39" customFormat="1" ht="8.5" customHeight="1" thickBot="1" x14ac:dyDescent="0.4">
      <c r="B126" s="102"/>
      <c r="C126" s="328"/>
      <c r="D126" s="107"/>
      <c r="E126" s="103"/>
      <c r="F126" s="115"/>
      <c r="G126" s="116"/>
      <c r="I126" s="95"/>
      <c r="K126" s="96"/>
      <c r="L126" s="93"/>
      <c r="M126" s="93"/>
      <c r="N126" s="93"/>
      <c r="O126" s="94"/>
      <c r="Q126" s="112"/>
      <c r="R126" s="113"/>
      <c r="T126" s="110">
        <f t="shared" ref="T126" si="344">IF(U124="","",1)</f>
        <v>1</v>
      </c>
      <c r="U126" s="93">
        <f t="shared" ref="U126" si="345">IF(U124="","",1)</f>
        <v>1</v>
      </c>
      <c r="V126" s="109">
        <f t="shared" ref="V126" si="346">IF(U124="","",1)</f>
        <v>1</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6"/>
      <c r="CK126" s="118"/>
      <c r="CL126" s="158"/>
      <c r="CM126" s="97"/>
      <c r="CN126" s="105"/>
    </row>
    <row r="127" spans="2:92" ht="8.5" customHeight="1" thickTop="1" x14ac:dyDescent="0.35">
      <c r="B127" s="71"/>
      <c r="C127" s="327"/>
      <c r="D127" s="47"/>
      <c r="E127" s="60"/>
      <c r="G127" s="46"/>
      <c r="I127" s="61"/>
      <c r="K127" s="45"/>
      <c r="L127" s="1"/>
      <c r="M127" s="1"/>
      <c r="N127" s="1"/>
      <c r="O127" s="46"/>
      <c r="P127" s="1"/>
      <c r="Q127" s="56"/>
      <c r="R127" s="57"/>
      <c r="T127" s="5">
        <f t="shared" ref="T127" si="347">IF(U128="","",1)</f>
        <v>1</v>
      </c>
      <c r="U127" s="1">
        <f t="shared" ref="U127" si="348">IF(U128="","",1)</f>
        <v>1</v>
      </c>
      <c r="V127" s="6">
        <f t="shared" ref="V127" si="349">IF(U128="","",1)</f>
        <v>1</v>
      </c>
      <c r="X127" s="60"/>
      <c r="Y127" s="46"/>
      <c r="Z127" s="76"/>
      <c r="AB127" s="82"/>
      <c r="AC127" s="45"/>
      <c r="AD127" s="134"/>
      <c r="AF127" s="135"/>
      <c r="AG127" s="136"/>
      <c r="AH127" s="136"/>
      <c r="AI127" s="137"/>
      <c r="AJ127" s="138"/>
      <c r="AL127" s="143"/>
      <c r="AM127" s="137"/>
      <c r="AN127" s="137"/>
      <c r="AO127" s="137"/>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5"/>
      <c r="CK127" s="117"/>
      <c r="CL127" s="134"/>
      <c r="CM127" s="46"/>
      <c r="CN127" s="88"/>
    </row>
    <row r="128" spans="2:92" x14ac:dyDescent="0.35">
      <c r="B128" s="71"/>
      <c r="C128" s="327">
        <f t="shared" si="225"/>
        <v>29</v>
      </c>
      <c r="D128" s="47" t="str">
        <f t="shared" si="225"/>
        <v>Addy Burrow</v>
      </c>
      <c r="E128" s="60"/>
      <c r="F128" s="3">
        <f>IF(COUNT(AL128:CJ128)=0,"", COUNT(AL128:CJ128))</f>
        <v>7</v>
      </c>
      <c r="G128" s="46">
        <f t="shared" ref="G128" si="350">_xlfn.IFS(F128="","",F128=1,1,F128=2,2,F128=3,3,F128=4,4,F128=5,5,F128&gt;5,5)</f>
        <v>5</v>
      </c>
      <c r="I128" s="61"/>
      <c r="J128" s="108" t="s">
        <v>7</v>
      </c>
      <c r="K128" s="45">
        <f>IFERROR(LARGE((AL128:CJ128),1),"")</f>
        <v>588</v>
      </c>
      <c r="L128" s="1">
        <f>IFERROR(LARGE((AL128:CJ128),2),"")</f>
        <v>581</v>
      </c>
      <c r="M128" s="1">
        <f>IFERROR(LARGE((AL128:CJ128),3),"")</f>
        <v>574</v>
      </c>
      <c r="N128" s="1">
        <f>IFERROR(LARGE((AL128:CJ128),4),"")</f>
        <v>572</v>
      </c>
      <c r="O128" s="46">
        <f>IFERROR(LARGE((AL128:CJ128),5),"")</f>
        <v>572</v>
      </c>
      <c r="P128" s="1"/>
      <c r="Q128" s="56">
        <f t="shared" si="227"/>
        <v>577.4</v>
      </c>
      <c r="R128" s="57" t="str">
        <f t="shared" si="228"/>
        <v/>
      </c>
      <c r="T128" s="5">
        <f t="shared" ref="T128" si="351">IF(U128="","",1)</f>
        <v>1</v>
      </c>
      <c r="U128" s="4">
        <f t="shared" ref="U128" si="352">IF(SUM(Q128:R128)=0,"",SUM(Q128:R128))</f>
        <v>577.4</v>
      </c>
      <c r="V128" s="6">
        <f t="shared" ref="V128" si="353">IF(U128="","",1)</f>
        <v>1</v>
      </c>
      <c r="X128" s="60" t="str">
        <f t="shared" si="215"/>
        <v>Addy Burrow</v>
      </c>
      <c r="Y128" s="46"/>
      <c r="Z128" s="76"/>
      <c r="AB128" s="82"/>
      <c r="AC128" s="45">
        <v>29</v>
      </c>
      <c r="AD128" s="60" t="s">
        <v>167</v>
      </c>
      <c r="AF128" s="45"/>
      <c r="AG128" s="1"/>
      <c r="AH128" s="1"/>
      <c r="AI128" s="1"/>
      <c r="AJ128" s="46"/>
      <c r="AK128" s="108"/>
      <c r="AL128" s="62" t="s">
        <v>7</v>
      </c>
      <c r="AM128" s="62" t="s">
        <v>7</v>
      </c>
      <c r="AN128" s="62" t="s">
        <v>7</v>
      </c>
      <c r="AO128" s="62">
        <v>588</v>
      </c>
      <c r="AP128" s="62">
        <v>581</v>
      </c>
      <c r="AQ128" s="62">
        <v>572</v>
      </c>
      <c r="AR128" s="62">
        <v>572</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v>574</v>
      </c>
      <c r="BM128" s="62">
        <v>565</v>
      </c>
      <c r="BN128" s="62">
        <v>566</v>
      </c>
      <c r="BO128" s="62" t="s">
        <v>7</v>
      </c>
      <c r="BP128" s="62" t="s">
        <v>7</v>
      </c>
      <c r="BQ128" s="62" t="s">
        <v>7</v>
      </c>
      <c r="BR128" s="62" t="s">
        <v>7</v>
      </c>
      <c r="BS128" s="62" t="s">
        <v>7</v>
      </c>
      <c r="BT128" s="62" t="s">
        <v>7</v>
      </c>
      <c r="BU128" s="62" t="s">
        <v>7</v>
      </c>
      <c r="BV128" s="62" t="s">
        <v>7</v>
      </c>
      <c r="BW128" s="62" t="s">
        <v>7</v>
      </c>
      <c r="BX128" s="62" t="s">
        <v>7</v>
      </c>
      <c r="BY128" s="62" t="s">
        <v>7</v>
      </c>
      <c r="BZ128" s="62" t="s">
        <v>7</v>
      </c>
      <c r="CA128" s="62" t="s">
        <v>7</v>
      </c>
      <c r="CB128" s="62" t="s">
        <v>7</v>
      </c>
      <c r="CC128" s="62" t="s">
        <v>7</v>
      </c>
      <c r="CD128" s="62" t="s">
        <v>7</v>
      </c>
      <c r="CE128" s="62" t="s">
        <v>7</v>
      </c>
      <c r="CF128" s="62" t="s">
        <v>7</v>
      </c>
      <c r="CG128" s="62" t="s">
        <v>7</v>
      </c>
      <c r="CH128" s="62" t="s">
        <v>7</v>
      </c>
      <c r="CI128" s="62" t="s">
        <v>7</v>
      </c>
      <c r="CJ128" s="62" t="s">
        <v>7</v>
      </c>
      <c r="CK128" s="117"/>
      <c r="CL128" s="60" t="str">
        <f>IF(AD128="Athlete Name","",AD128)</f>
        <v>Addy Burrow</v>
      </c>
      <c r="CM128" s="46">
        <v>30</v>
      </c>
      <c r="CN128" s="88"/>
    </row>
    <row r="129" spans="2:92" x14ac:dyDescent="0.35">
      <c r="B129" s="71"/>
      <c r="C129" s="327"/>
      <c r="D129" s="47"/>
      <c r="E129" s="60"/>
      <c r="G129" s="46"/>
      <c r="I129" s="61" t="str">
        <f>IF(SUM(AF129:AJ129)=0,"",SUM(AF129:AJ129))</f>
        <v/>
      </c>
      <c r="J129" s="108" t="s">
        <v>12</v>
      </c>
      <c r="K129" s="45" t="str">
        <f>IFERROR(LARGE((AL129:CJ129),1),"")</f>
        <v/>
      </c>
      <c r="L129" s="1" t="str">
        <f>IFERROR(LARGE((AL129:CJ129),2),"")</f>
        <v/>
      </c>
      <c r="M129" s="1" t="str">
        <f>IFERROR(LARGE((AL129:CJ129),3),"")</f>
        <v/>
      </c>
      <c r="N129" s="1" t="str">
        <f>IFERROR(LARGE((AL129:CJ129),4),"")</f>
        <v/>
      </c>
      <c r="O129" s="46" t="str">
        <f>IFERROR(LARGE((AL129:CJ129),5),"")</f>
        <v/>
      </c>
      <c r="P129" s="1"/>
      <c r="Q129" s="56"/>
      <c r="R129" s="57"/>
      <c r="T129" s="5">
        <f t="shared" ref="T129" si="354">IF(U128="","",1)</f>
        <v>1</v>
      </c>
      <c r="U129" s="126">
        <f t="shared" ref="U129" si="355">IF(U128="","",1)</f>
        <v>1</v>
      </c>
      <c r="V129" s="6">
        <f t="shared" ref="V129" si="356">IF(U128="","",1)</f>
        <v>1</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45" t="s">
        <v>12</v>
      </c>
      <c r="BT129" s="45" t="s">
        <v>12</v>
      </c>
      <c r="BU129" s="45" t="s">
        <v>12</v>
      </c>
      <c r="BV129" s="45" t="s">
        <v>12</v>
      </c>
      <c r="BW129" s="45" t="s">
        <v>12</v>
      </c>
      <c r="BX129" s="45" t="s">
        <v>12</v>
      </c>
      <c r="BY129" s="45" t="s">
        <v>12</v>
      </c>
      <c r="BZ129" s="45" t="s">
        <v>12</v>
      </c>
      <c r="CA129" s="45" t="s">
        <v>12</v>
      </c>
      <c r="CB129" s="45" t="s">
        <v>12</v>
      </c>
      <c r="CC129" s="45" t="s">
        <v>12</v>
      </c>
      <c r="CD129" s="45" t="s">
        <v>12</v>
      </c>
      <c r="CE129" s="45" t="s">
        <v>12</v>
      </c>
      <c r="CF129" s="45" t="s">
        <v>12</v>
      </c>
      <c r="CG129" s="45" t="s">
        <v>12</v>
      </c>
      <c r="CH129" s="45" t="s">
        <v>12</v>
      </c>
      <c r="CI129" s="45" t="s">
        <v>12</v>
      </c>
      <c r="CJ129" s="45" t="s">
        <v>12</v>
      </c>
      <c r="CK129" s="117"/>
      <c r="CL129" s="60"/>
      <c r="CM129" s="46"/>
      <c r="CN129" s="88"/>
    </row>
    <row r="130" spans="2:92" s="39" customFormat="1" ht="8.5" customHeight="1" thickBot="1" x14ac:dyDescent="0.4">
      <c r="B130" s="102"/>
      <c r="C130" s="328"/>
      <c r="D130" s="101"/>
      <c r="E130" s="103"/>
      <c r="F130" s="99"/>
      <c r="G130" s="100"/>
      <c r="I130" s="106"/>
      <c r="K130" s="101"/>
      <c r="L130" s="99"/>
      <c r="M130" s="99"/>
      <c r="N130" s="99"/>
      <c r="O130" s="100"/>
      <c r="Q130" s="114"/>
      <c r="R130" s="100"/>
      <c r="T130" s="127">
        <f t="shared" ref="T130" si="357">IF(U128="","",1)</f>
        <v>1</v>
      </c>
      <c r="U130" s="128">
        <f t="shared" ref="U130" si="358">IF(U128="","",1)</f>
        <v>1</v>
      </c>
      <c r="V130" s="129">
        <f t="shared" ref="V130" si="359">IF(U128="","",1)</f>
        <v>1</v>
      </c>
      <c r="X130" s="106"/>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2"/>
      <c r="CL130" s="146"/>
      <c r="CM130" s="97"/>
      <c r="CN130" s="105"/>
    </row>
    <row r="131" spans="2:92" s="3" customFormat="1" x14ac:dyDescent="0.35">
      <c r="B131" s="74"/>
      <c r="C131" s="326"/>
      <c r="Q131" s="3" t="s">
        <v>6</v>
      </c>
      <c r="R131" s="3" t="s">
        <v>37</v>
      </c>
      <c r="Y131" s="66"/>
      <c r="Z131" s="75"/>
      <c r="AB131" s="83"/>
      <c r="AC131" s="58"/>
      <c r="AF131" s="3" t="s">
        <v>10</v>
      </c>
      <c r="AG131" s="3" t="s">
        <v>13</v>
      </c>
      <c r="AH131" s="3" t="s">
        <v>13</v>
      </c>
      <c r="AI131" s="3" t="s">
        <v>14</v>
      </c>
      <c r="AJ131" s="3" t="s">
        <v>16</v>
      </c>
      <c r="AL131" s="3">
        <f t="shared" ref="AL131:CJ131" si="360">AL13</f>
        <v>0</v>
      </c>
      <c r="AM131" s="3">
        <f t="shared" si="360"/>
        <v>2022</v>
      </c>
      <c r="AN131" s="3">
        <f t="shared" si="360"/>
        <v>2022</v>
      </c>
      <c r="AO131" s="3">
        <f t="shared" si="360"/>
        <v>2023</v>
      </c>
      <c r="AP131" s="3">
        <f t="shared" si="360"/>
        <v>2023</v>
      </c>
      <c r="AQ131" s="3">
        <f t="shared" si="360"/>
        <v>2023</v>
      </c>
      <c r="AR131" s="3">
        <f t="shared" si="360"/>
        <v>2023</v>
      </c>
      <c r="AS131" s="3">
        <f t="shared" si="360"/>
        <v>2023</v>
      </c>
      <c r="AT131" s="3">
        <f t="shared" si="360"/>
        <v>2023</v>
      </c>
      <c r="AU131" s="3">
        <f t="shared" si="360"/>
        <v>2023</v>
      </c>
      <c r="AV131" s="3">
        <f t="shared" si="360"/>
        <v>2023</v>
      </c>
      <c r="AW131" s="3">
        <f t="shared" si="360"/>
        <v>2023</v>
      </c>
      <c r="AX131" s="3">
        <f t="shared" si="360"/>
        <v>2023</v>
      </c>
      <c r="AY131" s="3">
        <f t="shared" si="360"/>
        <v>2023</v>
      </c>
      <c r="AZ131" s="3">
        <f t="shared" si="360"/>
        <v>2023</v>
      </c>
      <c r="BA131" s="3">
        <f t="shared" si="360"/>
        <v>2023</v>
      </c>
      <c r="BB131" s="3">
        <f t="shared" si="360"/>
        <v>2023</v>
      </c>
      <c r="BC131" s="3">
        <f t="shared" si="360"/>
        <v>2023</v>
      </c>
      <c r="BD131" s="3">
        <f t="shared" si="360"/>
        <v>2023</v>
      </c>
      <c r="BE131" s="3">
        <f t="shared" si="360"/>
        <v>2023</v>
      </c>
      <c r="BF131" s="3">
        <f t="shared" si="360"/>
        <v>2023</v>
      </c>
      <c r="BG131" s="3">
        <f t="shared" si="360"/>
        <v>2023</v>
      </c>
      <c r="BH131" s="3">
        <f t="shared" si="360"/>
        <v>2023</v>
      </c>
      <c r="BI131" s="3">
        <f t="shared" si="360"/>
        <v>2023</v>
      </c>
      <c r="BJ131" s="3">
        <f t="shared" si="360"/>
        <v>2023</v>
      </c>
      <c r="BK131" s="3">
        <f t="shared" si="360"/>
        <v>2023</v>
      </c>
      <c r="BL131" s="3">
        <f t="shared" si="360"/>
        <v>2023</v>
      </c>
      <c r="BM131" s="3">
        <f t="shared" si="360"/>
        <v>2023</v>
      </c>
      <c r="BN131" s="3">
        <f t="shared" si="360"/>
        <v>2023</v>
      </c>
      <c r="BO131" s="3">
        <f t="shared" si="360"/>
        <v>2023</v>
      </c>
      <c r="BP131" s="3">
        <f t="shared" si="360"/>
        <v>2023</v>
      </c>
      <c r="BQ131" s="3">
        <f t="shared" si="360"/>
        <v>2023</v>
      </c>
      <c r="BR131" s="3">
        <f t="shared" ref="BR131:BV131" si="361">BR13</f>
        <v>2023</v>
      </c>
      <c r="BS131" s="3">
        <f t="shared" si="361"/>
        <v>2023</v>
      </c>
      <c r="BT131" s="3">
        <f t="shared" si="361"/>
        <v>2023</v>
      </c>
      <c r="BU131" s="3">
        <f t="shared" si="361"/>
        <v>2023</v>
      </c>
      <c r="BV131" s="3">
        <f t="shared" si="361"/>
        <v>2023</v>
      </c>
      <c r="BW131" s="3">
        <f t="shared" si="360"/>
        <v>2023</v>
      </c>
      <c r="BX131" s="3">
        <f t="shared" ref="BX131:CD131" si="362">BX13</f>
        <v>2023</v>
      </c>
      <c r="BY131" s="3">
        <f t="shared" si="362"/>
        <v>2023</v>
      </c>
      <c r="BZ131" s="3">
        <f t="shared" si="362"/>
        <v>2023</v>
      </c>
      <c r="CA131" s="3">
        <f t="shared" ref="CA131:CB131" si="363">CA13</f>
        <v>2023</v>
      </c>
      <c r="CB131" s="3">
        <f t="shared" si="363"/>
        <v>2023</v>
      </c>
      <c r="CC131" s="3">
        <f t="shared" si="362"/>
        <v>2023</v>
      </c>
      <c r="CD131" s="3">
        <f t="shared" si="362"/>
        <v>2023</v>
      </c>
      <c r="CE131" s="3">
        <f t="shared" ref="CE131:CH131" si="364">CE13</f>
        <v>2023</v>
      </c>
      <c r="CF131" s="3" t="str">
        <f t="shared" si="364"/>
        <v>Year</v>
      </c>
      <c r="CG131" s="3" t="str">
        <f t="shared" si="364"/>
        <v>Year</v>
      </c>
      <c r="CH131" s="3" t="str">
        <f t="shared" si="364"/>
        <v>Year</v>
      </c>
      <c r="CI131" s="3" t="str">
        <f t="shared" si="360"/>
        <v>Year</v>
      </c>
      <c r="CJ131" s="3" t="str">
        <f t="shared" si="360"/>
        <v>Year</v>
      </c>
      <c r="CM131" s="66"/>
      <c r="CN131" s="89"/>
    </row>
    <row r="132" spans="2:92" s="3" customFormat="1" x14ac:dyDescent="0.35">
      <c r="B132" s="74"/>
      <c r="C132" s="326" t="s">
        <v>0</v>
      </c>
      <c r="F132" s="3" t="s">
        <v>2</v>
      </c>
      <c r="G132" s="3" t="s">
        <v>1</v>
      </c>
      <c r="I132" s="3" t="s">
        <v>13</v>
      </c>
      <c r="K132" s="352" t="s">
        <v>36</v>
      </c>
      <c r="L132" s="352"/>
      <c r="M132" s="352"/>
      <c r="N132" s="352"/>
      <c r="O132" s="352"/>
      <c r="Q132" s="3" t="s">
        <v>7</v>
      </c>
      <c r="R132" s="3" t="s">
        <v>8</v>
      </c>
      <c r="U132" s="3" t="s">
        <v>4</v>
      </c>
      <c r="Y132" s="66"/>
      <c r="Z132" s="75"/>
      <c r="AB132" s="83"/>
      <c r="AC132" s="58" t="s">
        <v>0</v>
      </c>
      <c r="AF132" s="3" t="s">
        <v>11</v>
      </c>
      <c r="AG132" s="3" t="s">
        <v>51</v>
      </c>
      <c r="AH132" s="3" t="s">
        <v>4</v>
      </c>
      <c r="AI132" s="3" t="s">
        <v>15</v>
      </c>
      <c r="AJ132" s="3" t="s">
        <v>7</v>
      </c>
      <c r="AL132" s="3">
        <f t="shared" ref="AL132:CJ132" si="365">AL14</f>
        <v>0</v>
      </c>
      <c r="AM132" s="3" t="str">
        <f t="shared" si="365"/>
        <v>December</v>
      </c>
      <c r="AN132" s="3" t="str">
        <f t="shared" si="365"/>
        <v>December</v>
      </c>
      <c r="AO132" s="3" t="str">
        <f t="shared" si="365"/>
        <v>January</v>
      </c>
      <c r="AP132" s="3" t="str">
        <f t="shared" si="365"/>
        <v>January</v>
      </c>
      <c r="AQ132" s="3" t="str">
        <f t="shared" si="365"/>
        <v>January</v>
      </c>
      <c r="AR132" s="3" t="str">
        <f t="shared" si="365"/>
        <v>January</v>
      </c>
      <c r="AS132" s="3" t="str">
        <f t="shared" si="365"/>
        <v>January</v>
      </c>
      <c r="AT132" s="3" t="str">
        <f t="shared" si="365"/>
        <v>January</v>
      </c>
      <c r="AU132" s="3" t="str">
        <f t="shared" si="365"/>
        <v>January</v>
      </c>
      <c r="AV132" s="3" t="str">
        <f t="shared" si="365"/>
        <v>February</v>
      </c>
      <c r="AW132" s="3" t="str">
        <f t="shared" si="365"/>
        <v>March</v>
      </c>
      <c r="AX132" s="3" t="str">
        <f t="shared" si="365"/>
        <v>March</v>
      </c>
      <c r="AY132" s="3" t="str">
        <f t="shared" si="365"/>
        <v>April</v>
      </c>
      <c r="AZ132" s="3" t="str">
        <f t="shared" si="365"/>
        <v>April</v>
      </c>
      <c r="BA132" s="3" t="str">
        <f t="shared" si="365"/>
        <v>April</v>
      </c>
      <c r="BB132" s="3" t="str">
        <f t="shared" si="365"/>
        <v>April</v>
      </c>
      <c r="BC132" s="3" t="str">
        <f t="shared" si="365"/>
        <v>April</v>
      </c>
      <c r="BD132" s="3" t="str">
        <f t="shared" si="365"/>
        <v>May</v>
      </c>
      <c r="BE132" s="3" t="str">
        <f t="shared" si="365"/>
        <v>May</v>
      </c>
      <c r="BF132" s="3" t="str">
        <f t="shared" si="365"/>
        <v>May</v>
      </c>
      <c r="BG132" s="3" t="str">
        <f t="shared" si="365"/>
        <v>May</v>
      </c>
      <c r="BH132" s="3" t="str">
        <f t="shared" si="365"/>
        <v>May</v>
      </c>
      <c r="BI132" s="3" t="str">
        <f t="shared" si="365"/>
        <v>May</v>
      </c>
      <c r="BJ132" s="3" t="str">
        <f t="shared" si="365"/>
        <v>May</v>
      </c>
      <c r="BK132" s="3" t="str">
        <f t="shared" si="365"/>
        <v>May</v>
      </c>
      <c r="BL132" s="3" t="str">
        <f t="shared" si="365"/>
        <v>June</v>
      </c>
      <c r="BM132" s="3" t="str">
        <f t="shared" si="365"/>
        <v>June</v>
      </c>
      <c r="BN132" s="3" t="str">
        <f t="shared" si="365"/>
        <v>June</v>
      </c>
      <c r="BO132" s="3" t="str">
        <f t="shared" si="365"/>
        <v>July</v>
      </c>
      <c r="BP132" s="3" t="str">
        <f t="shared" si="365"/>
        <v>July</v>
      </c>
      <c r="BQ132" s="3" t="str">
        <f t="shared" si="365"/>
        <v>July</v>
      </c>
      <c r="BR132" s="3" t="str">
        <f t="shared" ref="BR132:BV132" si="366">BR14</f>
        <v>July</v>
      </c>
      <c r="BS132" s="3" t="str">
        <f t="shared" si="366"/>
        <v>July</v>
      </c>
      <c r="BT132" s="3" t="str">
        <f t="shared" si="366"/>
        <v>August</v>
      </c>
      <c r="BU132" s="3" t="str">
        <f t="shared" si="366"/>
        <v>August</v>
      </c>
      <c r="BV132" s="3" t="str">
        <f t="shared" si="366"/>
        <v>Aug</v>
      </c>
      <c r="BW132" s="3" t="str">
        <f t="shared" si="365"/>
        <v>Sept</v>
      </c>
      <c r="BX132" s="3" t="str">
        <f t="shared" ref="BX132:CD132" si="367">BX14</f>
        <v>Oct</v>
      </c>
      <c r="BY132" s="3" t="str">
        <f t="shared" si="367"/>
        <v>Oct</v>
      </c>
      <c r="BZ132" s="3" t="str">
        <f t="shared" si="367"/>
        <v>Oct</v>
      </c>
      <c r="CA132" s="3" t="str">
        <f t="shared" ref="CA132:CB132" si="368">CA14</f>
        <v>Oct</v>
      </c>
      <c r="CB132" s="3" t="str">
        <f t="shared" si="368"/>
        <v>Nov</v>
      </c>
      <c r="CC132" s="3" t="str">
        <f t="shared" si="367"/>
        <v>Nov</v>
      </c>
      <c r="CD132" s="3" t="str">
        <f t="shared" si="367"/>
        <v>Nov</v>
      </c>
      <c r="CE132" s="3" t="str">
        <f t="shared" ref="CE132:CH132" si="369">CE14</f>
        <v>Nov</v>
      </c>
      <c r="CF132" s="3" t="str">
        <f t="shared" si="369"/>
        <v>Month</v>
      </c>
      <c r="CG132" s="3" t="str">
        <f t="shared" si="369"/>
        <v>Month</v>
      </c>
      <c r="CH132" s="3" t="str">
        <f t="shared" si="369"/>
        <v>Month</v>
      </c>
      <c r="CI132" s="3" t="str">
        <f t="shared" si="365"/>
        <v>Month</v>
      </c>
      <c r="CJ132" s="3" t="str">
        <f t="shared" si="365"/>
        <v>Month</v>
      </c>
      <c r="CM132" s="66" t="s">
        <v>0</v>
      </c>
      <c r="CN132" s="89"/>
    </row>
    <row r="133" spans="2:92" s="3" customFormat="1" ht="15" thickBot="1" x14ac:dyDescent="0.4">
      <c r="B133" s="74"/>
      <c r="C133" s="326" t="s">
        <v>35</v>
      </c>
      <c r="D133" s="41" t="s">
        <v>34</v>
      </c>
      <c r="F133" s="41" t="s">
        <v>1</v>
      </c>
      <c r="G133" s="41" t="s">
        <v>3</v>
      </c>
      <c r="I133" s="41" t="s">
        <v>12</v>
      </c>
      <c r="K133" s="41">
        <v>1</v>
      </c>
      <c r="L133" s="41">
        <v>2</v>
      </c>
      <c r="M133" s="41">
        <v>3</v>
      </c>
      <c r="N133" s="41">
        <v>4</v>
      </c>
      <c r="O133" s="41">
        <v>5</v>
      </c>
      <c r="Q133" s="41" t="s">
        <v>5</v>
      </c>
      <c r="R133" s="41" t="s">
        <v>5</v>
      </c>
      <c r="T133" s="111"/>
      <c r="U133" s="111" t="s">
        <v>5</v>
      </c>
      <c r="V133" s="111"/>
      <c r="X133" s="41" t="s">
        <v>34</v>
      </c>
      <c r="Y133" s="66"/>
      <c r="Z133" s="75"/>
      <c r="AB133" s="83"/>
      <c r="AC133" s="58" t="s">
        <v>35</v>
      </c>
      <c r="AD133" s="41" t="s">
        <v>34</v>
      </c>
      <c r="AF133" s="41" t="s">
        <v>12</v>
      </c>
      <c r="AG133" s="41" t="s">
        <v>12</v>
      </c>
      <c r="AH133" s="41" t="s">
        <v>12</v>
      </c>
      <c r="AI133" s="41" t="s">
        <v>12</v>
      </c>
      <c r="AJ133" s="41" t="s">
        <v>12</v>
      </c>
      <c r="AL133" s="41">
        <f t="shared" ref="AL133:CJ133" si="370">AL15</f>
        <v>0</v>
      </c>
      <c r="AM133" s="41" t="str">
        <f t="shared" si="370"/>
        <v>President Cup</v>
      </c>
      <c r="AN133" s="41" t="str">
        <f t="shared" si="370"/>
        <v>OTC PTO</v>
      </c>
      <c r="AO133" s="41" t="str">
        <f t="shared" si="370"/>
        <v>Eley Open 1</v>
      </c>
      <c r="AP133" s="41" t="str">
        <f t="shared" si="370"/>
        <v>Eley Open 2</v>
      </c>
      <c r="AQ133" s="41" t="str">
        <f t="shared" si="370"/>
        <v>Eley Open 3</v>
      </c>
      <c r="AR133" s="41" t="str">
        <f t="shared" si="370"/>
        <v>Eley Open 4</v>
      </c>
      <c r="AS133" s="41" t="str">
        <f t="shared" si="370"/>
        <v>Eley Open 5</v>
      </c>
      <c r="AT133" s="41" t="str">
        <f t="shared" si="370"/>
        <v>Eley Open 6</v>
      </c>
      <c r="AU133" s="41" t="str">
        <f t="shared" si="370"/>
        <v>Eley Open 7</v>
      </c>
      <c r="AV133" s="41" t="str">
        <f t="shared" si="370"/>
        <v>Cairo WC</v>
      </c>
      <c r="AW133" s="41" t="str">
        <f t="shared" si="370"/>
        <v>NTCSC monthly</v>
      </c>
      <c r="AX133" s="41" t="str">
        <f t="shared" si="370"/>
        <v>Bhopal WC</v>
      </c>
      <c r="AY133" s="41" t="str">
        <f t="shared" si="370"/>
        <v>JO</v>
      </c>
      <c r="AZ133" s="41" t="str">
        <f t="shared" si="370"/>
        <v>JO</v>
      </c>
      <c r="BA133" s="41" t="str">
        <f t="shared" si="370"/>
        <v>Lima WC</v>
      </c>
      <c r="BB133" s="41" t="str">
        <f t="shared" si="370"/>
        <v>Lima WC</v>
      </c>
      <c r="BC133" s="41" t="str">
        <f t="shared" si="370"/>
        <v>Lapua IWK Berlin</v>
      </c>
      <c r="BD133" s="41" t="str">
        <f t="shared" si="370"/>
        <v>ISCH Hannover Qual</v>
      </c>
      <c r="BE133" s="41" t="str">
        <f t="shared" si="370"/>
        <v>ISCH Hannover Elim</v>
      </c>
      <c r="BF133" s="41" t="str">
        <f t="shared" si="370"/>
        <v>Pilsen Liberation</v>
      </c>
      <c r="BG133" s="41" t="str">
        <f t="shared" si="370"/>
        <v>Baku WC Elim</v>
      </c>
      <c r="BH133" s="41" t="str">
        <f t="shared" si="370"/>
        <v>Baku WC Qual</v>
      </c>
      <c r="BI133" s="41" t="str">
        <f t="shared" si="370"/>
        <v>NTCSC PTO</v>
      </c>
      <c r="BJ133" s="41" t="str">
        <f t="shared" si="370"/>
        <v>NTCSC PTO</v>
      </c>
      <c r="BK133" s="41" t="str">
        <f t="shared" si="370"/>
        <v>NTCSC PTO</v>
      </c>
      <c r="BL133" s="41" t="str">
        <f t="shared" si="370"/>
        <v>Camp Perry Open</v>
      </c>
      <c r="BM133" s="41" t="str">
        <f t="shared" si="370"/>
        <v>USASNC</v>
      </c>
      <c r="BN133" s="41" t="str">
        <f t="shared" si="370"/>
        <v>USASNC</v>
      </c>
      <c r="BO133" s="41" t="str">
        <f t="shared" si="370"/>
        <v>Pan Am Tryout</v>
      </c>
      <c r="BP133" s="41" t="str">
        <f t="shared" si="370"/>
        <v>Pan Am Tryout</v>
      </c>
      <c r="BQ133" s="41" t="str">
        <f t="shared" si="370"/>
        <v>CMP Nat'l</v>
      </c>
      <c r="BR133" s="41" t="str">
        <f t="shared" ref="BR133:BV133" si="371">BR15</f>
        <v>CMP Nat'l</v>
      </c>
      <c r="BS133" s="41" t="str">
        <f t="shared" si="371"/>
        <v>Jr World Champ</v>
      </c>
      <c r="BT133" s="41" t="str">
        <f t="shared" si="371"/>
        <v>Baku WC Elim</v>
      </c>
      <c r="BU133" s="41" t="str">
        <f t="shared" si="371"/>
        <v>Baku WC Qual</v>
      </c>
      <c r="BV133" s="41" t="str">
        <f t="shared" si="371"/>
        <v>NTCSC PTO</v>
      </c>
      <c r="BW133" s="41" t="str">
        <f t="shared" si="370"/>
        <v>Rio WC Elim</v>
      </c>
      <c r="BX133" s="41" t="str">
        <f t="shared" ref="BX133:CD133" si="372">BX15</f>
        <v>Oly Tryout 1</v>
      </c>
      <c r="BY133" s="41" t="str">
        <f t="shared" si="372"/>
        <v>Oly Tryout 1</v>
      </c>
      <c r="BZ133" s="41" t="str">
        <f t="shared" si="372"/>
        <v>NTCSC Monthly PTO</v>
      </c>
      <c r="CA133" s="41" t="str">
        <f t="shared" ref="CA133:CB133" si="373">CA15</f>
        <v>Pan Am Games</v>
      </c>
      <c r="CB133" s="41" t="str">
        <f t="shared" si="373"/>
        <v>Dixie Double</v>
      </c>
      <c r="CC133" s="41" t="str">
        <f t="shared" si="372"/>
        <v>NTCSC PTO</v>
      </c>
      <c r="CD133" s="41" t="str">
        <f t="shared" si="372"/>
        <v>NTCSC PTO</v>
      </c>
      <c r="CE133" s="41" t="str">
        <f t="shared" ref="CE133:CH133" si="374">CE15</f>
        <v>World Cup Final</v>
      </c>
      <c r="CF133" s="41" t="str">
        <f t="shared" si="374"/>
        <v>Event 62</v>
      </c>
      <c r="CG133" s="41" t="str">
        <f t="shared" si="374"/>
        <v>Event 63</v>
      </c>
      <c r="CH133" s="41" t="str">
        <f t="shared" si="374"/>
        <v>Event 64</v>
      </c>
      <c r="CI133" s="41" t="str">
        <f t="shared" si="370"/>
        <v>Event 65</v>
      </c>
      <c r="CJ133" s="41" t="str">
        <f t="shared" si="370"/>
        <v>Event 66</v>
      </c>
      <c r="CL133" s="41" t="s">
        <v>34</v>
      </c>
      <c r="CM133" s="66" t="s">
        <v>35</v>
      </c>
      <c r="CN133" s="89"/>
    </row>
    <row r="134" spans="2:92" s="39" customFormat="1" ht="8.5" customHeight="1" x14ac:dyDescent="0.35">
      <c r="B134" s="102"/>
      <c r="C134" s="328"/>
      <c r="D134" s="47"/>
      <c r="E134" s="103"/>
      <c r="F134" s="1"/>
      <c r="G134" s="46"/>
      <c r="I134" s="103"/>
      <c r="K134" s="92"/>
      <c r="O134" s="97"/>
      <c r="Q134" s="56"/>
      <c r="R134" s="57"/>
      <c r="T134" s="120"/>
      <c r="V134" s="121"/>
      <c r="X134" s="60"/>
      <c r="Y134" s="97"/>
      <c r="Z134" s="98"/>
      <c r="AB134" s="104"/>
      <c r="AC134" s="92"/>
      <c r="AD134" s="149"/>
      <c r="AF134" s="150"/>
      <c r="AG134" s="151"/>
      <c r="AH134" s="151"/>
      <c r="AI134" s="151"/>
      <c r="AJ134" s="152"/>
      <c r="AL134" s="150"/>
      <c r="AM134" s="151"/>
      <c r="AN134" s="151"/>
      <c r="AO134" s="151"/>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2"/>
      <c r="CK134" s="118"/>
      <c r="CL134" s="149"/>
      <c r="CM134" s="97"/>
      <c r="CN134" s="105"/>
    </row>
    <row r="135" spans="2:92" x14ac:dyDescent="0.35">
      <c r="B135" s="71"/>
      <c r="C135" s="327">
        <f t="shared" ref="C135:D135" si="375">IF(AC135="Athlete Name","",AC135)</f>
        <v>30</v>
      </c>
      <c r="D135" s="47" t="str">
        <f t="shared" si="375"/>
        <v>Emma Pereira</v>
      </c>
      <c r="E135" s="60"/>
      <c r="F135" s="3">
        <f>IF(COUNT(AL135:CJ135)=0,"", COUNT(AL135:CJ135))</f>
        <v>8</v>
      </c>
      <c r="G135" s="46">
        <f t="shared" ref="G135" si="376">_xlfn.IFS(F135="","",F135=1,1,F135=2,2,F135=3,3,F135=4,4,F135=5,5,F135&gt;5,5)</f>
        <v>5</v>
      </c>
      <c r="I135" s="61"/>
      <c r="J135" s="108" t="s">
        <v>7</v>
      </c>
      <c r="K135" s="45">
        <f>IFERROR(LARGE((AL135:CJ135),1),"")</f>
        <v>581</v>
      </c>
      <c r="L135" s="1">
        <f>IFERROR(LARGE((AL135:CJ135),2),"")</f>
        <v>580</v>
      </c>
      <c r="M135" s="1">
        <f>IFERROR(LARGE((AL135:CJ135),3),"")</f>
        <v>579</v>
      </c>
      <c r="N135" s="1">
        <f>IFERROR(LARGE((AL135:CJ135),4),"")</f>
        <v>577</v>
      </c>
      <c r="O135" s="46">
        <f>IFERROR(LARGE((AL135:CJ135),5),"")</f>
        <v>575</v>
      </c>
      <c r="P135" s="1"/>
      <c r="Q135" s="56">
        <f t="shared" ref="Q135" si="377">IFERROR(AVERAGEIF(K135:O135,"&gt;0"),"")</f>
        <v>578.4</v>
      </c>
      <c r="R135" s="57" t="str">
        <f t="shared" ref="R135" si="378">IF(SUM(AF136:AJ136,K136:O136)=0,"",SUM(AF136:AJ136,K136:O136))</f>
        <v/>
      </c>
      <c r="T135" s="5">
        <f t="shared" ref="T135" si="379">IF(U135="","",1)</f>
        <v>1</v>
      </c>
      <c r="U135" s="4">
        <f t="shared" ref="U135" si="380">IF(SUM(Q135:R135)=0,"",SUM(Q135:R135))</f>
        <v>578.4</v>
      </c>
      <c r="V135" s="6">
        <f t="shared" ref="V135" si="381">IF(U135="","",1)</f>
        <v>1</v>
      </c>
      <c r="X135" s="60" t="str">
        <f t="shared" ref="X135" si="382">IF(AD135="Athlete Name","",AD135)</f>
        <v>Emma Pereira</v>
      </c>
      <c r="Y135" s="46"/>
      <c r="Z135" s="76"/>
      <c r="AB135" s="82"/>
      <c r="AC135" s="45">
        <v>30</v>
      </c>
      <c r="AD135" s="60" t="s">
        <v>220</v>
      </c>
      <c r="AF135" s="45"/>
      <c r="AG135" s="1"/>
      <c r="AH135" s="1"/>
      <c r="AI135" s="1"/>
      <c r="AJ135" s="46"/>
      <c r="AK135" s="108"/>
      <c r="AL135" s="62" t="s">
        <v>7</v>
      </c>
      <c r="AM135" s="62" t="s">
        <v>7</v>
      </c>
      <c r="AN135" s="62" t="s">
        <v>7</v>
      </c>
      <c r="AO135" s="62">
        <v>581</v>
      </c>
      <c r="AP135" s="62">
        <v>577</v>
      </c>
      <c r="AQ135" s="62">
        <v>574</v>
      </c>
      <c r="AR135" s="62">
        <v>572</v>
      </c>
      <c r="AS135" s="62" t="s">
        <v>7</v>
      </c>
      <c r="AT135" s="62" t="s">
        <v>7</v>
      </c>
      <c r="AU135" s="62" t="s">
        <v>7</v>
      </c>
      <c r="AV135" s="62" t="s">
        <v>7</v>
      </c>
      <c r="AW135" s="62" t="s">
        <v>7</v>
      </c>
      <c r="AX135" s="62" t="s">
        <v>7</v>
      </c>
      <c r="AY135" s="62">
        <v>579</v>
      </c>
      <c r="AZ135" s="62">
        <v>580</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v>570</v>
      </c>
      <c r="BY135" s="62">
        <v>575</v>
      </c>
      <c r="BZ135" s="62" t="s">
        <v>7</v>
      </c>
      <c r="CA135" s="62" t="s">
        <v>7</v>
      </c>
      <c r="CB135" s="62" t="s">
        <v>7</v>
      </c>
      <c r="CC135" s="62" t="s">
        <v>7</v>
      </c>
      <c r="CD135" s="62" t="s">
        <v>7</v>
      </c>
      <c r="CE135" s="62" t="s">
        <v>7</v>
      </c>
      <c r="CF135" s="62" t="s">
        <v>7</v>
      </c>
      <c r="CG135" s="62" t="s">
        <v>7</v>
      </c>
      <c r="CH135" s="62" t="s">
        <v>7</v>
      </c>
      <c r="CI135" s="62" t="s">
        <v>7</v>
      </c>
      <c r="CJ135" s="62" t="s">
        <v>7</v>
      </c>
      <c r="CK135" s="117"/>
      <c r="CL135" s="60" t="str">
        <f>IF(AD135="Athlete Name","",AD135)</f>
        <v>Emma Pereira</v>
      </c>
      <c r="CM135" s="46">
        <v>31</v>
      </c>
      <c r="CN135" s="88"/>
    </row>
    <row r="136" spans="2:92" x14ac:dyDescent="0.35">
      <c r="B136" s="71"/>
      <c r="C136" s="327"/>
      <c r="D136" s="47"/>
      <c r="E136" s="60"/>
      <c r="G136" s="46"/>
      <c r="I136" s="61" t="str">
        <f>IF(SUM(AF136:AJ136)=0,"",SUM(AF136:AJ136))</f>
        <v/>
      </c>
      <c r="J136" s="108" t="s">
        <v>12</v>
      </c>
      <c r="K136" s="45" t="str">
        <f>IFERROR(LARGE((AL136:CJ136),1),"")</f>
        <v/>
      </c>
      <c r="L136" s="1" t="str">
        <f>IFERROR(LARGE((AL136:CJ136),2),"")</f>
        <v/>
      </c>
      <c r="M136" s="1" t="str">
        <f>IFERROR(LARGE((AL136:CJ136),3),"")</f>
        <v/>
      </c>
      <c r="N136" s="1" t="str">
        <f>IFERROR(LARGE((AL136:CJ136),4),"")</f>
        <v/>
      </c>
      <c r="O136" s="46" t="str">
        <f>IFERROR(LARGE((AL136:CJ136),5),"")</f>
        <v/>
      </c>
      <c r="P136" s="1"/>
      <c r="Q136" s="56"/>
      <c r="R136" s="57"/>
      <c r="T136" s="5">
        <f t="shared" ref="T136" si="383">IF(U135="","",1)</f>
        <v>1</v>
      </c>
      <c r="U136" s="126">
        <f t="shared" ref="U136" si="384">IF(U135="","",1)</f>
        <v>1</v>
      </c>
      <c r="V136" s="6">
        <f t="shared" ref="V136" si="385">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117"/>
      <c r="CL136" s="60"/>
      <c r="CM136" s="46"/>
      <c r="CN136" s="88"/>
    </row>
    <row r="137" spans="2:92" s="39" customFormat="1" ht="8.5" customHeight="1" thickBot="1" x14ac:dyDescent="0.4">
      <c r="B137" s="102"/>
      <c r="C137" s="328"/>
      <c r="D137" s="107"/>
      <c r="E137" s="103"/>
      <c r="F137" s="115"/>
      <c r="G137" s="116"/>
      <c r="I137" s="95"/>
      <c r="K137" s="96"/>
      <c r="L137" s="93"/>
      <c r="M137" s="93"/>
      <c r="N137" s="93"/>
      <c r="O137" s="94"/>
      <c r="Q137" s="112"/>
      <c r="R137" s="113"/>
      <c r="T137" s="110">
        <f t="shared" ref="T137" si="386">IF(U135="","",1)</f>
        <v>1</v>
      </c>
      <c r="U137" s="93">
        <f t="shared" ref="U137" si="387">IF(U135="","",1)</f>
        <v>1</v>
      </c>
      <c r="V137" s="109">
        <f t="shared" ref="V137" si="388">IF(U135="","",1)</f>
        <v>1</v>
      </c>
      <c r="X137" s="107"/>
      <c r="Y137" s="97"/>
      <c r="Z137" s="98"/>
      <c r="AB137" s="104"/>
      <c r="AC137" s="92"/>
      <c r="AD137" s="148"/>
      <c r="AF137" s="153"/>
      <c r="AG137" s="154"/>
      <c r="AH137" s="154"/>
      <c r="AI137" s="155"/>
      <c r="AJ137" s="156"/>
      <c r="AL137" s="159"/>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6"/>
      <c r="CK137" s="118"/>
      <c r="CL137" s="158"/>
      <c r="CM137" s="97"/>
      <c r="CN137" s="105"/>
    </row>
    <row r="138" spans="2:92" ht="8.5" customHeight="1" thickTop="1" x14ac:dyDescent="0.35">
      <c r="B138" s="71"/>
      <c r="C138" s="327"/>
      <c r="D138" s="47"/>
      <c r="E138" s="60"/>
      <c r="G138" s="46"/>
      <c r="I138" s="61"/>
      <c r="K138" s="45"/>
      <c r="L138" s="1"/>
      <c r="M138" s="1"/>
      <c r="N138" s="1"/>
      <c r="O138" s="46"/>
      <c r="P138" s="1"/>
      <c r="Q138" s="56"/>
      <c r="R138" s="57"/>
      <c r="T138" s="5">
        <f t="shared" ref="T138" si="389">IF(U139="","",1)</f>
        <v>1</v>
      </c>
      <c r="U138" s="1">
        <f t="shared" ref="U138" si="390">IF(U139="","",1)</f>
        <v>1</v>
      </c>
      <c r="V138" s="6">
        <f t="shared" ref="V138" si="391">IF(U139="","",1)</f>
        <v>1</v>
      </c>
      <c r="X138" s="60"/>
      <c r="Y138" s="46"/>
      <c r="Z138" s="76"/>
      <c r="AB138" s="82"/>
      <c r="AC138" s="45"/>
      <c r="AD138" s="134"/>
      <c r="AF138" s="135"/>
      <c r="AG138" s="136"/>
      <c r="AH138" s="136"/>
      <c r="AI138" s="137"/>
      <c r="AJ138" s="138"/>
      <c r="AL138" s="143"/>
      <c r="AM138" s="137"/>
      <c r="AN138" s="137"/>
      <c r="AO138" s="137"/>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5"/>
      <c r="CK138" s="117"/>
      <c r="CL138" s="134"/>
      <c r="CM138" s="46"/>
      <c r="CN138" s="88"/>
    </row>
    <row r="139" spans="2:92" x14ac:dyDescent="0.35">
      <c r="B139" s="71"/>
      <c r="C139" s="327">
        <f t="shared" ref="C139:D139" si="392">IF(AC139="Athlete Name","",AC139)</f>
        <v>31</v>
      </c>
      <c r="D139" s="47" t="str">
        <f t="shared" si="392"/>
        <v>Elizabeth Marsh</v>
      </c>
      <c r="E139" s="60"/>
      <c r="F139" s="3">
        <f>IF(COUNT(AL139:CJ139)=0,"", COUNT(AL139:CJ139))</f>
        <v>13</v>
      </c>
      <c r="G139" s="46">
        <f t="shared" ref="G139" si="393">_xlfn.IFS(F139="","",F139=1,1,F139=2,2,F139=3,3,F139=4,4,F139=5,5,F139&gt;5,5)</f>
        <v>5</v>
      </c>
      <c r="I139" s="61"/>
      <c r="J139" s="108" t="s">
        <v>7</v>
      </c>
      <c r="K139" s="45">
        <f>IFERROR(LARGE((AL139:CJ139),1),"")</f>
        <v>591</v>
      </c>
      <c r="L139" s="1">
        <f>IFERROR(LARGE((AL139:CJ139),2),"")</f>
        <v>590</v>
      </c>
      <c r="M139" s="1">
        <f>IFERROR(LARGE((AL139:CJ139),3),"")</f>
        <v>589</v>
      </c>
      <c r="N139" s="1">
        <f>IFERROR(LARGE((AL139:CJ139),4),"")</f>
        <v>588</v>
      </c>
      <c r="O139" s="46">
        <f>IFERROR(LARGE((AL139:CJ139),5),"")</f>
        <v>588</v>
      </c>
      <c r="P139" s="1"/>
      <c r="Q139" s="56">
        <f t="shared" ref="Q139" si="394">IFERROR(AVERAGEIF(K139:O139,"&gt;0"),"")</f>
        <v>589.20000000000005</v>
      </c>
      <c r="R139" s="57" t="str">
        <f t="shared" ref="R139" si="395">IF(SUM(AF140:AJ140,K140:O140)=0,"",SUM(AF140:AJ140,K140:O140))</f>
        <v/>
      </c>
      <c r="T139" s="5">
        <f t="shared" ref="T139" si="396">IF(U139="","",1)</f>
        <v>1</v>
      </c>
      <c r="U139" s="4">
        <f t="shared" ref="U139" si="397">IF(SUM(Q139:R139)=0,"",SUM(Q139:R139))</f>
        <v>589.20000000000005</v>
      </c>
      <c r="V139" s="6">
        <f t="shared" ref="V139" si="398">IF(U139="","",1)</f>
        <v>1</v>
      </c>
      <c r="X139" s="60" t="str">
        <f t="shared" ref="X139" si="399">IF(AD139="Athlete Name","",AD139)</f>
        <v>Elizabeth Marsh</v>
      </c>
      <c r="Y139" s="46"/>
      <c r="Z139" s="76"/>
      <c r="AB139" s="82"/>
      <c r="AC139" s="45">
        <v>31</v>
      </c>
      <c r="AD139" s="60" t="s">
        <v>249</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v>582</v>
      </c>
      <c r="AX139" s="62" t="s">
        <v>7</v>
      </c>
      <c r="AY139" s="62" t="s">
        <v>7</v>
      </c>
      <c r="AZ139" s="62" t="s">
        <v>7</v>
      </c>
      <c r="BA139" s="62" t="s">
        <v>7</v>
      </c>
      <c r="BB139" s="62" t="s">
        <v>7</v>
      </c>
      <c r="BC139" s="62">
        <v>589</v>
      </c>
      <c r="BD139" s="62">
        <v>583</v>
      </c>
      <c r="BE139" s="62" t="s">
        <v>7</v>
      </c>
      <c r="BF139" s="62" t="s">
        <v>7</v>
      </c>
      <c r="BG139" s="62" t="s">
        <v>7</v>
      </c>
      <c r="BH139" s="62" t="s">
        <v>7</v>
      </c>
      <c r="BI139" s="62">
        <v>588</v>
      </c>
      <c r="BJ139" s="62" t="s">
        <v>7</v>
      </c>
      <c r="BK139" s="62" t="s">
        <v>7</v>
      </c>
      <c r="BL139" s="62" t="s">
        <v>7</v>
      </c>
      <c r="BM139" s="62">
        <v>587</v>
      </c>
      <c r="BN139" s="62">
        <v>583</v>
      </c>
      <c r="BO139" s="62">
        <v>591</v>
      </c>
      <c r="BP139" s="62">
        <v>583</v>
      </c>
      <c r="BQ139" s="62" t="s">
        <v>7</v>
      </c>
      <c r="BR139" s="62" t="s">
        <v>7</v>
      </c>
      <c r="BS139" s="62" t="s">
        <v>7</v>
      </c>
      <c r="BT139" s="62" t="s">
        <v>7</v>
      </c>
      <c r="BU139" s="62" t="s">
        <v>7</v>
      </c>
      <c r="BV139" s="62">
        <v>580</v>
      </c>
      <c r="BW139" s="62" t="s">
        <v>7</v>
      </c>
      <c r="BX139" s="62">
        <v>564</v>
      </c>
      <c r="BY139" s="62">
        <v>586</v>
      </c>
      <c r="BZ139" s="62">
        <v>590</v>
      </c>
      <c r="CA139" s="62" t="s">
        <v>7</v>
      </c>
      <c r="CB139" s="62" t="s">
        <v>7</v>
      </c>
      <c r="CC139" s="62">
        <v>588</v>
      </c>
      <c r="CD139" s="62" t="s">
        <v>7</v>
      </c>
      <c r="CE139" s="62" t="s">
        <v>7</v>
      </c>
      <c r="CF139" s="62" t="s">
        <v>7</v>
      </c>
      <c r="CG139" s="62" t="s">
        <v>7</v>
      </c>
      <c r="CH139" s="62" t="s">
        <v>7</v>
      </c>
      <c r="CI139" s="62" t="s">
        <v>7</v>
      </c>
      <c r="CJ139" s="62" t="s">
        <v>7</v>
      </c>
      <c r="CK139" s="117"/>
      <c r="CL139" s="60" t="str">
        <f>IF(AD139="Athlete Name","",AD139)</f>
        <v>Elizabeth Marsh</v>
      </c>
      <c r="CM139" s="46">
        <v>32</v>
      </c>
      <c r="CN139" s="88"/>
    </row>
    <row r="140" spans="2:92" x14ac:dyDescent="0.35">
      <c r="B140" s="71"/>
      <c r="C140" s="327"/>
      <c r="D140" s="47"/>
      <c r="E140" s="60"/>
      <c r="G140" s="46"/>
      <c r="I140" s="61" t="str">
        <f>IF(SUM(AF140:AJ140)=0,"",SUM(AF140:AJ140))</f>
        <v/>
      </c>
      <c r="J140" s="108" t="s">
        <v>12</v>
      </c>
      <c r="K140" s="45" t="str">
        <f>IFERROR(LARGE((AL140:CJ140),1),"")</f>
        <v/>
      </c>
      <c r="L140" s="1" t="str">
        <f>IFERROR(LARGE((AL140:CJ140),2),"")</f>
        <v/>
      </c>
      <c r="M140" s="1" t="str">
        <f>IFERROR(LARGE((AL140:CJ140),3),"")</f>
        <v/>
      </c>
      <c r="N140" s="1" t="str">
        <f>IFERROR(LARGE((AL140:CJ140),4),"")</f>
        <v/>
      </c>
      <c r="O140" s="46" t="str">
        <f>IFERROR(LARGE((AL140:CJ140),5),"")</f>
        <v/>
      </c>
      <c r="P140" s="1"/>
      <c r="Q140" s="56"/>
      <c r="R140" s="57"/>
      <c r="T140" s="5">
        <f t="shared" ref="T140" si="400">IF(U139="","",1)</f>
        <v>1</v>
      </c>
      <c r="U140" s="126">
        <f t="shared" ref="U140" si="401">IF(U139="","",1)</f>
        <v>1</v>
      </c>
      <c r="V140" s="6">
        <f t="shared" ref="V140" si="402">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117"/>
      <c r="CL140" s="60"/>
      <c r="CM140" s="46"/>
      <c r="CN140" s="88"/>
    </row>
    <row r="141" spans="2:92" s="39" customFormat="1" ht="8.5" customHeight="1" thickBot="1" x14ac:dyDescent="0.4">
      <c r="B141" s="102"/>
      <c r="C141" s="328"/>
      <c r="D141" s="107"/>
      <c r="E141" s="103"/>
      <c r="F141" s="115"/>
      <c r="G141" s="116"/>
      <c r="I141" s="95"/>
      <c r="K141" s="96"/>
      <c r="L141" s="93"/>
      <c r="M141" s="93"/>
      <c r="N141" s="93"/>
      <c r="O141" s="94"/>
      <c r="Q141" s="112"/>
      <c r="R141" s="113"/>
      <c r="T141" s="110">
        <f t="shared" ref="T141" si="403">IF(U139="","",1)</f>
        <v>1</v>
      </c>
      <c r="U141" s="93">
        <f t="shared" ref="U141" si="404">IF(U139="","",1)</f>
        <v>1</v>
      </c>
      <c r="V141" s="109">
        <f t="shared" ref="V141" si="405">IF(U139="","",1)</f>
        <v>1</v>
      </c>
      <c r="X141" s="107"/>
      <c r="Y141" s="97"/>
      <c r="Z141" s="98"/>
      <c r="AB141" s="104"/>
      <c r="AC141" s="92"/>
      <c r="AD141" s="139"/>
      <c r="AF141" s="140"/>
      <c r="AG141" s="141"/>
      <c r="AH141" s="141"/>
      <c r="AI141" s="141"/>
      <c r="AJ141" s="142"/>
      <c r="AL141" s="140"/>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2"/>
      <c r="CK141" s="118"/>
      <c r="CL141" s="146"/>
      <c r="CM141" s="97"/>
      <c r="CN141" s="105"/>
    </row>
    <row r="142" spans="2:92" ht="8.5" customHeight="1" thickTop="1" x14ac:dyDescent="0.35">
      <c r="B142" s="71"/>
      <c r="C142" s="327"/>
      <c r="D142" s="47"/>
      <c r="E142" s="60"/>
      <c r="G142" s="46"/>
      <c r="I142" s="61"/>
      <c r="K142" s="45"/>
      <c r="L142" s="1"/>
      <c r="M142" s="1"/>
      <c r="N142" s="1"/>
      <c r="O142" s="46"/>
      <c r="P142" s="1"/>
      <c r="Q142" s="56"/>
      <c r="R142" s="57"/>
      <c r="T142" s="5">
        <f t="shared" ref="T142" si="406">IF(U143="","",1)</f>
        <v>1</v>
      </c>
      <c r="U142" s="1">
        <f t="shared" ref="U142" si="407">IF(U143="","",1)</f>
        <v>1</v>
      </c>
      <c r="V142" s="6">
        <f t="shared" ref="V142" si="408">IF(U143="","",1)</f>
        <v>1</v>
      </c>
      <c r="X142" s="60"/>
      <c r="Y142" s="46"/>
      <c r="Z142" s="76"/>
      <c r="AB142" s="82"/>
      <c r="AC142" s="45"/>
      <c r="AD142" s="149"/>
      <c r="AF142" s="150"/>
      <c r="AG142" s="151"/>
      <c r="AH142" s="151"/>
      <c r="AI142" s="151"/>
      <c r="AJ142" s="152"/>
      <c r="AL142" s="150"/>
      <c r="AM142" s="151"/>
      <c r="AN142" s="151"/>
      <c r="AO142" s="151"/>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2"/>
      <c r="CK142" s="117"/>
      <c r="CL142" s="149"/>
      <c r="CM142" s="46"/>
      <c r="CN142" s="88"/>
    </row>
    <row r="143" spans="2:92" x14ac:dyDescent="0.35">
      <c r="B143" s="71"/>
      <c r="C143" s="327">
        <f t="shared" ref="C143:D143" si="409">IF(AC143="Athlete Name","",AC143)</f>
        <v>32</v>
      </c>
      <c r="D143" s="47" t="str">
        <f t="shared" si="409"/>
        <v>Alivia Perkins</v>
      </c>
      <c r="E143" s="60"/>
      <c r="F143" s="3">
        <f>IF(COUNT(AL143:CJ143)=0,"", COUNT(AL143:CJ143))</f>
        <v>5</v>
      </c>
      <c r="G143" s="46">
        <f t="shared" ref="G143" si="410">_xlfn.IFS(F143="","",F143=1,1,F143=2,2,F143=3,3,F143=4,4,F143=5,5,F143&gt;5,5)</f>
        <v>5</v>
      </c>
      <c r="I143" s="61"/>
      <c r="J143" s="108" t="s">
        <v>7</v>
      </c>
      <c r="K143" s="45">
        <f>IFERROR(LARGE((AL143:CJ143),1),"")</f>
        <v>587</v>
      </c>
      <c r="L143" s="1">
        <f>IFERROR(LARGE((AL143:CJ143),2),"")</f>
        <v>584</v>
      </c>
      <c r="M143" s="1">
        <f>IFERROR(LARGE((AL143:CJ143),3),"")</f>
        <v>576</v>
      </c>
      <c r="N143" s="1">
        <f>IFERROR(LARGE((AL143:CJ143),4),"")</f>
        <v>576</v>
      </c>
      <c r="O143" s="46">
        <f>IFERROR(LARGE((AL143:CJ143),5),"")</f>
        <v>565</v>
      </c>
      <c r="P143" s="1"/>
      <c r="Q143" s="56">
        <f t="shared" ref="Q143" si="411">IFERROR(AVERAGEIF(K143:O143,"&gt;0"),"")</f>
        <v>577.6</v>
      </c>
      <c r="R143" s="57" t="str">
        <f t="shared" ref="R143" si="412">IF(SUM(AF144:AJ144,K144:O144)=0,"",SUM(AF144:AJ144,K144:O144))</f>
        <v/>
      </c>
      <c r="T143" s="5">
        <f t="shared" ref="T143" si="413">IF(U143="","",1)</f>
        <v>1</v>
      </c>
      <c r="U143" s="4">
        <f t="shared" ref="U143" si="414">IF(SUM(Q143:R143)=0,"",SUM(Q143:R143))</f>
        <v>577.6</v>
      </c>
      <c r="V143" s="6">
        <f t="shared" ref="V143" si="415">IF(U143="","",1)</f>
        <v>1</v>
      </c>
      <c r="X143" s="60" t="str">
        <f t="shared" ref="X143" si="416">IF(AD143="Athlete Name","",AD143)</f>
        <v>Alivia Perkins</v>
      </c>
      <c r="Y143" s="46"/>
      <c r="Z143" s="76"/>
      <c r="AB143" s="82"/>
      <c r="AC143" s="45">
        <v>32</v>
      </c>
      <c r="AD143" s="60" t="s">
        <v>253</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v>584</v>
      </c>
      <c r="AZ143" s="62">
        <v>587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v>576</v>
      </c>
      <c r="BN143" s="62">
        <v>565</v>
      </c>
      <c r="BO143" s="62" t="s">
        <v>7</v>
      </c>
      <c r="BP143" s="62" t="s">
        <v>7</v>
      </c>
      <c r="BQ143" s="62" t="s">
        <v>7</v>
      </c>
      <c r="BR143" s="62" t="s">
        <v>7</v>
      </c>
      <c r="BS143" s="62">
        <v>576</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117"/>
      <c r="CL143" s="60" t="str">
        <f>IF(AD143="Athlete Name","",AD143)</f>
        <v>Alivia Perkins</v>
      </c>
      <c r="CM143" s="46">
        <v>33</v>
      </c>
      <c r="CN143" s="88"/>
    </row>
    <row r="144" spans="2:92" x14ac:dyDescent="0.35">
      <c r="B144" s="71"/>
      <c r="C144" s="327"/>
      <c r="D144" s="47"/>
      <c r="E144" s="60"/>
      <c r="F144" s="45"/>
      <c r="G144" s="46"/>
      <c r="I144" s="61" t="str">
        <f>IF(SUM(AF144:AJ144)=0,"",SUM(AF144:AJ144))</f>
        <v/>
      </c>
      <c r="J144" s="108" t="s">
        <v>12</v>
      </c>
      <c r="K144" s="45" t="str">
        <f>IFERROR(LARGE((AL144:CJ144),1),"")</f>
        <v/>
      </c>
      <c r="L144" s="1" t="str">
        <f>IFERROR(LARGE((AL144:CJ144),2),"")</f>
        <v/>
      </c>
      <c r="M144" s="1" t="str">
        <f>IFERROR(LARGE((AL144:CJ144),3),"")</f>
        <v/>
      </c>
      <c r="N144" s="1" t="str">
        <f>IFERROR(LARGE((AL144:CJ144),4),"")</f>
        <v/>
      </c>
      <c r="O144" s="46" t="str">
        <f>IFERROR(LARGE((AL144:CJ144),5),"")</f>
        <v/>
      </c>
      <c r="P144" s="1"/>
      <c r="Q144" s="56"/>
      <c r="R144" s="57"/>
      <c r="T144" s="5">
        <f t="shared" ref="T144" si="417">IF(U143="","",1)</f>
        <v>1</v>
      </c>
      <c r="U144" s="126">
        <f t="shared" ref="U144" si="418">IF(U143="","",1)</f>
        <v>1</v>
      </c>
      <c r="V144" s="6">
        <f t="shared" ref="V144" si="419">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117"/>
      <c r="CL144" s="60"/>
      <c r="CM144" s="46"/>
      <c r="CN144" s="88"/>
    </row>
    <row r="145" spans="2:92" s="39" customFormat="1" ht="8.5" customHeight="1" thickBot="1" x14ac:dyDescent="0.4">
      <c r="B145" s="102"/>
      <c r="C145" s="328"/>
      <c r="D145" s="107"/>
      <c r="E145" s="103"/>
      <c r="F145" s="115"/>
      <c r="G145" s="116"/>
      <c r="I145" s="95"/>
      <c r="K145" s="96"/>
      <c r="L145" s="93"/>
      <c r="M145" s="93"/>
      <c r="N145" s="93"/>
      <c r="O145" s="94"/>
      <c r="Q145" s="112"/>
      <c r="R145" s="113"/>
      <c r="T145" s="110">
        <f t="shared" ref="T145" si="420">IF(U143="","",1)</f>
        <v>1</v>
      </c>
      <c r="U145" s="93">
        <f t="shared" ref="U145" si="421">IF(U143="","",1)</f>
        <v>1</v>
      </c>
      <c r="V145" s="109">
        <f t="shared" ref="V145" si="422">IF(U143="","",1)</f>
        <v>1</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6"/>
      <c r="CK145" s="118"/>
      <c r="CL145" s="158"/>
      <c r="CM145" s="97"/>
      <c r="CN145" s="105"/>
    </row>
    <row r="146" spans="2:92" ht="8.5" customHeight="1" thickTop="1" x14ac:dyDescent="0.35">
      <c r="B146" s="71"/>
      <c r="C146" s="327"/>
      <c r="D146" s="47"/>
      <c r="E146" s="60"/>
      <c r="G146" s="46"/>
      <c r="I146" s="61"/>
      <c r="K146" s="45"/>
      <c r="L146" s="1"/>
      <c r="M146" s="1"/>
      <c r="N146" s="1"/>
      <c r="O146" s="46"/>
      <c r="P146" s="1"/>
      <c r="Q146" s="56"/>
      <c r="R146" s="57"/>
      <c r="T146" s="5">
        <f t="shared" ref="T146" si="423">IF(U147="","",1)</f>
        <v>1</v>
      </c>
      <c r="U146" s="1">
        <f t="shared" ref="U146" si="424">IF(U147="","",1)</f>
        <v>1</v>
      </c>
      <c r="V146" s="6">
        <f t="shared" ref="V146" si="425">IF(U147="","",1)</f>
        <v>1</v>
      </c>
      <c r="X146" s="60"/>
      <c r="Y146" s="46"/>
      <c r="Z146" s="76"/>
      <c r="AB146" s="82"/>
      <c r="AC146" s="45"/>
      <c r="AD146" s="134"/>
      <c r="AF146" s="135"/>
      <c r="AG146" s="136"/>
      <c r="AH146" s="136"/>
      <c r="AI146" s="137"/>
      <c r="AJ146" s="138"/>
      <c r="AL146" s="143"/>
      <c r="AM146" s="137"/>
      <c r="AN146" s="137"/>
      <c r="AO146" s="137"/>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5"/>
      <c r="CK146" s="117"/>
      <c r="CL146" s="134"/>
      <c r="CM146" s="46"/>
      <c r="CN146" s="88"/>
    </row>
    <row r="147" spans="2:92" x14ac:dyDescent="0.35">
      <c r="B147" s="71"/>
      <c r="C147" s="327">
        <f t="shared" ref="C147:D147" si="426">IF(AC147="Athlete Name","",AC147)</f>
        <v>33</v>
      </c>
      <c r="D147" s="47" t="str">
        <f t="shared" si="426"/>
        <v>Katrina Demerle</v>
      </c>
      <c r="E147" s="60"/>
      <c r="F147" s="3">
        <f>IF(COUNT(AL147:CJ147)=0,"", COUNT(AL147:CJ147))</f>
        <v>5</v>
      </c>
      <c r="G147" s="46">
        <f t="shared" ref="G147" si="427">_xlfn.IFS(F147="","",F147=1,1,F147=2,2,F147=3,3,F147=4,4,F147=5,5,F147&gt;5,5)</f>
        <v>5</v>
      </c>
      <c r="I147" s="61"/>
      <c r="J147" s="108" t="s">
        <v>7</v>
      </c>
      <c r="K147" s="45">
        <f>IFERROR(LARGE((AL147:CJ147),1),"")</f>
        <v>586</v>
      </c>
      <c r="L147" s="1">
        <f>IFERROR(LARGE((AL147:CJ147),2),"")</f>
        <v>584</v>
      </c>
      <c r="M147" s="1">
        <f>IFERROR(LARGE((AL147:CJ147),3),"")</f>
        <v>577</v>
      </c>
      <c r="N147" s="1">
        <f>IFERROR(LARGE((AL147:CJ147),4),"")</f>
        <v>576</v>
      </c>
      <c r="O147" s="46">
        <f>IFERROR(LARGE((AL147:CJ147),5),"")</f>
        <v>567</v>
      </c>
      <c r="P147" s="1"/>
      <c r="Q147" s="56">
        <f t="shared" ref="Q147" si="428">IFERROR(AVERAGEIF(K147:O147,"&gt;0"),"")</f>
        <v>578</v>
      </c>
      <c r="R147" s="57" t="str">
        <f t="shared" ref="R147" si="429">IF(SUM(AF148:AJ148,K148:O148)=0,"",SUM(AF148:AJ148,K148:O148))</f>
        <v/>
      </c>
      <c r="T147" s="5">
        <f t="shared" ref="T147" si="430">IF(U147="","",1)</f>
        <v>1</v>
      </c>
      <c r="U147" s="4">
        <f t="shared" ref="U147" si="431">IF(SUM(Q147:R147)=0,"",SUM(Q147:R147))</f>
        <v>578</v>
      </c>
      <c r="V147" s="6">
        <f t="shared" ref="V147" si="432">IF(U147="","",1)</f>
        <v>1</v>
      </c>
      <c r="X147" s="60" t="str">
        <f t="shared" ref="X147" si="433">IF(AD147="Athlete Name","",AD147)</f>
        <v>Katrina Demerle</v>
      </c>
      <c r="Y147" s="46"/>
      <c r="Z147" s="76"/>
      <c r="AB147" s="82"/>
      <c r="AC147" s="45">
        <v>33</v>
      </c>
      <c r="AD147" s="60" t="s">
        <v>201</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v>586</v>
      </c>
      <c r="AZ147" s="62">
        <v>584</v>
      </c>
      <c r="BA147" s="62" t="s">
        <v>7</v>
      </c>
      <c r="BB147" s="62" t="s">
        <v>7</v>
      </c>
      <c r="BC147" s="62" t="s">
        <v>7</v>
      </c>
      <c r="BD147" s="62" t="s">
        <v>7</v>
      </c>
      <c r="BE147" s="62" t="s">
        <v>7</v>
      </c>
      <c r="BF147" s="62" t="s">
        <v>7</v>
      </c>
      <c r="BG147" s="62" t="s">
        <v>7</v>
      </c>
      <c r="BH147" s="62" t="s">
        <v>7</v>
      </c>
      <c r="BI147" s="62" t="s">
        <v>7</v>
      </c>
      <c r="BJ147" s="62" t="s">
        <v>7</v>
      </c>
      <c r="BK147" s="62" t="s">
        <v>7</v>
      </c>
      <c r="BL147" s="62">
        <v>577</v>
      </c>
      <c r="BM147" s="62" t="s">
        <v>7</v>
      </c>
      <c r="BN147" s="62" t="s">
        <v>7</v>
      </c>
      <c r="BO147" s="62" t="s">
        <v>7</v>
      </c>
      <c r="BP147" s="62" t="s">
        <v>7</v>
      </c>
      <c r="BQ147" s="62" t="s">
        <v>7</v>
      </c>
      <c r="BR147" s="62" t="s">
        <v>7</v>
      </c>
      <c r="BS147" s="62" t="s">
        <v>7</v>
      </c>
      <c r="BT147" s="62" t="s">
        <v>7</v>
      </c>
      <c r="BU147" s="62" t="s">
        <v>7</v>
      </c>
      <c r="BV147" s="62" t="s">
        <v>7</v>
      </c>
      <c r="BW147" s="62" t="s">
        <v>7</v>
      </c>
      <c r="BX147" s="62">
        <v>576</v>
      </c>
      <c r="BY147" s="62">
        <v>567</v>
      </c>
      <c r="BZ147" s="62" t="s">
        <v>7</v>
      </c>
      <c r="CA147" s="62" t="s">
        <v>7</v>
      </c>
      <c r="CB147" s="62" t="s">
        <v>7</v>
      </c>
      <c r="CC147" s="62" t="s">
        <v>7</v>
      </c>
      <c r="CD147" s="62" t="s">
        <v>7</v>
      </c>
      <c r="CE147" s="62" t="s">
        <v>7</v>
      </c>
      <c r="CF147" s="62" t="s">
        <v>7</v>
      </c>
      <c r="CG147" s="62" t="s">
        <v>7</v>
      </c>
      <c r="CH147" s="62" t="s">
        <v>7</v>
      </c>
      <c r="CI147" s="62" t="s">
        <v>7</v>
      </c>
      <c r="CJ147" s="62" t="s">
        <v>7</v>
      </c>
      <c r="CK147" s="117"/>
      <c r="CL147" s="60" t="str">
        <f>IF(AD147="Athlete Name","",AD147)</f>
        <v>Katrina Demerle</v>
      </c>
      <c r="CM147" s="46">
        <v>34</v>
      </c>
      <c r="CN147" s="88"/>
    </row>
    <row r="148" spans="2:92" x14ac:dyDescent="0.35">
      <c r="B148" s="71"/>
      <c r="C148" s="327"/>
      <c r="D148" s="47"/>
      <c r="E148" s="60"/>
      <c r="G148" s="46"/>
      <c r="I148" s="61" t="str">
        <f>IF(SUM(AF148:AJ148)=0,"",SUM(AF148:AJ148))</f>
        <v/>
      </c>
      <c r="J148" s="108" t="s">
        <v>12</v>
      </c>
      <c r="K148" s="45" t="str">
        <f>IFERROR(LARGE((AL148:CJ148),1),"")</f>
        <v/>
      </c>
      <c r="L148" s="1" t="str">
        <f>IFERROR(LARGE((AL148:CJ148),2),"")</f>
        <v/>
      </c>
      <c r="M148" s="1" t="str">
        <f>IFERROR(LARGE((AL148:CJ148),3),"")</f>
        <v/>
      </c>
      <c r="N148" s="1" t="str">
        <f>IFERROR(LARGE((AL148:CJ148),4),"")</f>
        <v/>
      </c>
      <c r="O148" s="46" t="str">
        <f>IFERROR(LARGE((AL148:CJ148),5),"")</f>
        <v/>
      </c>
      <c r="P148" s="1"/>
      <c r="Q148" s="56"/>
      <c r="R148" s="57"/>
      <c r="T148" s="5">
        <f t="shared" ref="T148" si="434">IF(U147="","",1)</f>
        <v>1</v>
      </c>
      <c r="U148" s="126">
        <f t="shared" ref="U148" si="435">IF(U147="","",1)</f>
        <v>1</v>
      </c>
      <c r="V148" s="6">
        <f t="shared" ref="V148" si="436">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117"/>
      <c r="CL148" s="60"/>
      <c r="CM148" s="46"/>
      <c r="CN148" s="88"/>
    </row>
    <row r="149" spans="2:92" s="39" customFormat="1" ht="8.5" customHeight="1" thickBot="1" x14ac:dyDescent="0.4">
      <c r="B149" s="102"/>
      <c r="C149" s="328"/>
      <c r="D149" s="107"/>
      <c r="E149" s="103"/>
      <c r="F149" s="115"/>
      <c r="G149" s="116"/>
      <c r="I149" s="95"/>
      <c r="K149" s="96"/>
      <c r="L149" s="93"/>
      <c r="M149" s="93"/>
      <c r="N149" s="93"/>
      <c r="O149" s="94"/>
      <c r="Q149" s="112"/>
      <c r="R149" s="113"/>
      <c r="T149" s="110">
        <f t="shared" ref="T149" si="437">IF(U147="","",1)</f>
        <v>1</v>
      </c>
      <c r="U149" s="93">
        <f t="shared" ref="U149" si="438">IF(U147="","",1)</f>
        <v>1</v>
      </c>
      <c r="V149" s="109">
        <f t="shared" ref="V149" si="439">IF(U147="","",1)</f>
        <v>1</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2"/>
      <c r="CK149" s="118"/>
      <c r="CL149" s="146"/>
      <c r="CM149" s="97"/>
      <c r="CN149" s="105"/>
    </row>
    <row r="150" spans="2:92" ht="8.5" customHeight="1" thickTop="1" x14ac:dyDescent="0.35">
      <c r="B150" s="71"/>
      <c r="C150" s="327"/>
      <c r="D150" s="47"/>
      <c r="E150" s="60"/>
      <c r="G150" s="46"/>
      <c r="I150" s="61"/>
      <c r="K150" s="45"/>
      <c r="L150" s="1"/>
      <c r="M150" s="1"/>
      <c r="N150" s="1"/>
      <c r="O150" s="46"/>
      <c r="P150" s="1"/>
      <c r="Q150" s="56"/>
      <c r="R150" s="57"/>
      <c r="T150" s="5">
        <f t="shared" ref="T150" si="440">IF(U151="","",1)</f>
        <v>1</v>
      </c>
      <c r="U150" s="1">
        <f t="shared" ref="U150" si="441">IF(U151="","",1)</f>
        <v>1</v>
      </c>
      <c r="V150" s="6">
        <f t="shared" ref="V150" si="442">IF(U151="","",1)</f>
        <v>1</v>
      </c>
      <c r="X150" s="60"/>
      <c r="Y150" s="46"/>
      <c r="Z150" s="76"/>
      <c r="AB150" s="82"/>
      <c r="AC150" s="45"/>
      <c r="AD150" s="149"/>
      <c r="AF150" s="150"/>
      <c r="AG150" s="151"/>
      <c r="AH150" s="151"/>
      <c r="AI150" s="151"/>
      <c r="AJ150" s="152"/>
      <c r="AL150" s="150"/>
      <c r="AM150" s="151"/>
      <c r="AN150" s="151"/>
      <c r="AO150" s="151"/>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2"/>
      <c r="CK150" s="117"/>
      <c r="CL150" s="149"/>
      <c r="CM150" s="46"/>
      <c r="CN150" s="88"/>
    </row>
    <row r="151" spans="2:92" x14ac:dyDescent="0.35">
      <c r="B151" s="71"/>
      <c r="C151" s="327">
        <f t="shared" ref="C151:D151" si="443">IF(AC151="Athlete Name","",AC151)</f>
        <v>34</v>
      </c>
      <c r="D151" s="47" t="str">
        <f t="shared" si="443"/>
        <v>Emma Rhode</v>
      </c>
      <c r="E151" s="60"/>
      <c r="F151" s="3">
        <f>IF(COUNT(AL151:CJ151)=0,"", COUNT(AL151:CJ151))</f>
        <v>2</v>
      </c>
      <c r="G151" s="46">
        <f t="shared" ref="G151" si="444">_xlfn.IFS(F151="","",F151=1,1,F151=2,2,F151=3,3,F151=4,4,F151=5,5,F151&gt;5,5)</f>
        <v>2</v>
      </c>
      <c r="I151" s="61"/>
      <c r="J151" s="108" t="s">
        <v>7</v>
      </c>
      <c r="K151" s="45">
        <f>IFERROR(LARGE((AL151:CJ151),1),"")</f>
        <v>585</v>
      </c>
      <c r="L151" s="1">
        <f>IFERROR(LARGE((AL151:CJ151),2),"")</f>
        <v>583</v>
      </c>
      <c r="M151" s="1" t="str">
        <f>IFERROR(LARGE((AL151:CJ151),3),"")</f>
        <v/>
      </c>
      <c r="N151" s="1" t="str">
        <f>IFERROR(LARGE((AL151:CJ151),4),"")</f>
        <v/>
      </c>
      <c r="O151" s="46" t="str">
        <f>IFERROR(LARGE((AL151:CJ151),5),"")</f>
        <v/>
      </c>
      <c r="P151" s="1"/>
      <c r="Q151" s="56">
        <f t="shared" ref="Q151" si="445">IFERROR(AVERAGEIF(K151:O151,"&gt;0"),"")</f>
        <v>584</v>
      </c>
      <c r="R151" s="57" t="str">
        <f t="shared" ref="R151" si="446">IF(SUM(AF152:AJ152,K152:O152)=0,"",SUM(AF152:AJ152,K152:O152))</f>
        <v/>
      </c>
      <c r="T151" s="5">
        <f t="shared" ref="T151" si="447">IF(U151="","",1)</f>
        <v>1</v>
      </c>
      <c r="U151" s="4">
        <f t="shared" ref="U151" si="448">IF(SUM(Q151:R151)=0,"",SUM(Q151:R151))</f>
        <v>584</v>
      </c>
      <c r="V151" s="6">
        <f t="shared" ref="V151" si="449">IF(U151="","",1)</f>
        <v>1</v>
      </c>
      <c r="X151" s="60" t="str">
        <f t="shared" ref="X151" si="450">IF(AD151="Athlete Name","",AD151)</f>
        <v>Emma Rhode</v>
      </c>
      <c r="Y151" s="46"/>
      <c r="Z151" s="76"/>
      <c r="AB151" s="82"/>
      <c r="AC151" s="45">
        <v>34</v>
      </c>
      <c r="AD151" s="60" t="s">
        <v>258</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v>583</v>
      </c>
      <c r="AZ151" s="62">
        <v>585</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117"/>
      <c r="CL151" s="60" t="str">
        <f>IF(AD151="Athlete Name","",AD151)</f>
        <v>Emma Rhode</v>
      </c>
      <c r="CM151" s="46">
        <v>35</v>
      </c>
      <c r="CN151" s="88"/>
    </row>
    <row r="152" spans="2:92" x14ac:dyDescent="0.35">
      <c r="B152" s="71"/>
      <c r="C152" s="327"/>
      <c r="D152" s="47"/>
      <c r="E152" s="60"/>
      <c r="G152" s="46"/>
      <c r="I152" s="61" t="str">
        <f>IF(SUM(AF152:AJ152)=0,"",SUM(AF152:AJ152))</f>
        <v/>
      </c>
      <c r="J152" s="108" t="s">
        <v>12</v>
      </c>
      <c r="K152" s="45" t="str">
        <f>IFERROR(LARGE((AL152:CJ152),1),"")</f>
        <v/>
      </c>
      <c r="L152" s="1" t="str">
        <f>IFERROR(LARGE((AL152:CJ152),2),"")</f>
        <v/>
      </c>
      <c r="M152" s="1" t="str">
        <f>IFERROR(LARGE((AL152:CJ152),3),"")</f>
        <v/>
      </c>
      <c r="N152" s="1" t="str">
        <f>IFERROR(LARGE((AL152:CJ152),4),"")</f>
        <v/>
      </c>
      <c r="O152" s="46" t="str">
        <f>IFERROR(LARGE((AL152:CJ152),5),"")</f>
        <v/>
      </c>
      <c r="P152" s="1"/>
      <c r="Q152" s="56"/>
      <c r="R152" s="57"/>
      <c r="T152" s="5">
        <f t="shared" ref="T152" si="451">IF(U151="","",1)</f>
        <v>1</v>
      </c>
      <c r="U152" s="126">
        <f t="shared" ref="U152" si="452">IF(U151="","",1)</f>
        <v>1</v>
      </c>
      <c r="V152" s="6">
        <f t="shared" ref="V152" si="453">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117"/>
      <c r="CL152" s="60"/>
      <c r="CM152" s="46"/>
      <c r="CN152" s="88"/>
    </row>
    <row r="153" spans="2:92" s="39" customFormat="1" ht="8.5" customHeight="1" thickBot="1" x14ac:dyDescent="0.4">
      <c r="B153" s="102"/>
      <c r="C153" s="328"/>
      <c r="D153" s="107"/>
      <c r="E153" s="103"/>
      <c r="F153" s="115"/>
      <c r="G153" s="116"/>
      <c r="I153" s="95"/>
      <c r="K153" s="96"/>
      <c r="L153" s="93"/>
      <c r="M153" s="93"/>
      <c r="N153" s="93"/>
      <c r="O153" s="94"/>
      <c r="Q153" s="112"/>
      <c r="R153" s="113"/>
      <c r="T153" s="110">
        <f t="shared" ref="T153" si="454">IF(U151="","",1)</f>
        <v>1</v>
      </c>
      <c r="U153" s="93">
        <f t="shared" ref="U153" si="455">IF(U151="","",1)</f>
        <v>1</v>
      </c>
      <c r="V153" s="109">
        <f t="shared" ref="V153" si="456">IF(U151="","",1)</f>
        <v>1</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6"/>
      <c r="CK153" s="118"/>
      <c r="CL153" s="158"/>
      <c r="CM153" s="97"/>
      <c r="CN153" s="105"/>
    </row>
    <row r="154" spans="2:92" ht="8.5" customHeight="1" thickTop="1" x14ac:dyDescent="0.35">
      <c r="B154" s="71"/>
      <c r="C154" s="327"/>
      <c r="D154" s="47"/>
      <c r="E154" s="60"/>
      <c r="G154" s="46"/>
      <c r="I154" s="61"/>
      <c r="K154" s="45"/>
      <c r="L154" s="1"/>
      <c r="M154" s="1"/>
      <c r="N154" s="1"/>
      <c r="O154" s="46"/>
      <c r="P154" s="1"/>
      <c r="Q154" s="56"/>
      <c r="R154" s="57"/>
      <c r="T154" s="5">
        <f t="shared" ref="T154" si="457">IF(U155="","",1)</f>
        <v>1</v>
      </c>
      <c r="U154" s="1">
        <f t="shared" ref="U154" si="458">IF(U155="","",1)</f>
        <v>1</v>
      </c>
      <c r="V154" s="6">
        <f t="shared" ref="V154" si="459">IF(U155="","",1)</f>
        <v>1</v>
      </c>
      <c r="X154" s="60"/>
      <c r="Y154" s="46"/>
      <c r="Z154" s="76"/>
      <c r="AB154" s="82"/>
      <c r="AC154" s="45"/>
      <c r="AD154" s="134"/>
      <c r="AF154" s="135"/>
      <c r="AG154" s="136"/>
      <c r="AH154" s="136"/>
      <c r="AI154" s="137"/>
      <c r="AJ154" s="138"/>
      <c r="AL154" s="143"/>
      <c r="AM154" s="137"/>
      <c r="AN154" s="137"/>
      <c r="AO154" s="137"/>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5"/>
      <c r="CK154" s="117"/>
      <c r="CL154" s="134"/>
      <c r="CM154" s="46"/>
      <c r="CN154" s="88"/>
    </row>
    <row r="155" spans="2:92" x14ac:dyDescent="0.35">
      <c r="B155" s="71"/>
      <c r="C155" s="327">
        <f t="shared" ref="C155:D155" si="460">IF(AC155="Athlete Name","",AC155)</f>
        <v>35</v>
      </c>
      <c r="D155" s="47" t="str">
        <f t="shared" si="460"/>
        <v>Carley Seabrooke</v>
      </c>
      <c r="E155" s="60"/>
      <c r="F155" s="3">
        <f>IF(COUNT(AL155:CJ155)=0,"", COUNT(AL155:CJ155))</f>
        <v>9</v>
      </c>
      <c r="G155" s="46">
        <f t="shared" ref="G155" si="461">_xlfn.IFS(F155="","",F155=1,1,F155=2,2,F155=3,3,F155=4,4,F155=5,5,F155&gt;5,5)</f>
        <v>5</v>
      </c>
      <c r="I155" s="61"/>
      <c r="J155" s="108" t="s">
        <v>7</v>
      </c>
      <c r="K155" s="45">
        <f>IFERROR(LARGE((AL155:CJ155),1),"")</f>
        <v>587</v>
      </c>
      <c r="L155" s="1">
        <f>IFERROR(LARGE((AL155:CJ155),2),"")</f>
        <v>582</v>
      </c>
      <c r="M155" s="1">
        <f>IFERROR(LARGE((AL155:CJ155),3),"")</f>
        <v>581</v>
      </c>
      <c r="N155" s="1">
        <f>IFERROR(LARGE((AL155:CJ155),4),"")</f>
        <v>579</v>
      </c>
      <c r="O155" s="46">
        <f>IFERROR(LARGE((AL155:CJ155),5),"")</f>
        <v>574</v>
      </c>
      <c r="P155" s="1"/>
      <c r="Q155" s="56">
        <f t="shared" ref="Q155" si="462">IFERROR(AVERAGEIF(K155:O155,"&gt;0"),"")</f>
        <v>580.6</v>
      </c>
      <c r="R155" s="57" t="str">
        <f t="shared" ref="R155" si="463">IF(SUM(AF156:AJ156,K156:O156)=0,"",SUM(AF156:AJ156,K156:O156))</f>
        <v/>
      </c>
      <c r="T155" s="5">
        <f t="shared" ref="T155" si="464">IF(U155="","",1)</f>
        <v>1</v>
      </c>
      <c r="U155" s="4">
        <f t="shared" ref="U155" si="465">IF(SUM(Q155:R155)=0,"",SUM(Q155:R155))</f>
        <v>580.6</v>
      </c>
      <c r="V155" s="6">
        <f t="shared" ref="V155" si="466">IF(U155="","",1)</f>
        <v>1</v>
      </c>
      <c r="X155" s="60" t="str">
        <f t="shared" ref="X155" si="467">IF(AD155="Athlete Name","",AD155)</f>
        <v>Carley Seabrooke</v>
      </c>
      <c r="Y155" s="46"/>
      <c r="Z155" s="76"/>
      <c r="AB155" s="82"/>
      <c r="AC155" s="45">
        <v>35</v>
      </c>
      <c r="AD155" s="60" t="s">
        <v>259</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v>581</v>
      </c>
      <c r="AZ155" s="62">
        <v>587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v>582</v>
      </c>
      <c r="BN155" s="62">
        <v>574</v>
      </c>
      <c r="BO155" s="62" t="s">
        <v>7</v>
      </c>
      <c r="BP155" s="62" t="s">
        <v>7</v>
      </c>
      <c r="BQ155" s="62">
        <v>568</v>
      </c>
      <c r="BR155" s="62">
        <v>579</v>
      </c>
      <c r="BS155" s="62" t="s">
        <v>7</v>
      </c>
      <c r="BT155" s="62" t="s">
        <v>7</v>
      </c>
      <c r="BU155" s="62" t="s">
        <v>7</v>
      </c>
      <c r="BV155" s="62" t="s">
        <v>7</v>
      </c>
      <c r="BW155" s="62" t="s">
        <v>7</v>
      </c>
      <c r="BX155" s="62">
        <v>573</v>
      </c>
      <c r="BY155" s="62">
        <v>574</v>
      </c>
      <c r="BZ155" s="62" t="s">
        <v>7</v>
      </c>
      <c r="CA155" s="62" t="s">
        <v>7</v>
      </c>
      <c r="CB155" s="62">
        <v>553</v>
      </c>
      <c r="CC155" s="62" t="s">
        <v>7</v>
      </c>
      <c r="CD155" s="62" t="s">
        <v>7</v>
      </c>
      <c r="CE155" s="62" t="s">
        <v>7</v>
      </c>
      <c r="CF155" s="62" t="s">
        <v>7</v>
      </c>
      <c r="CG155" s="62" t="s">
        <v>7</v>
      </c>
      <c r="CH155" s="62" t="s">
        <v>7</v>
      </c>
      <c r="CI155" s="62" t="s">
        <v>7</v>
      </c>
      <c r="CJ155" s="62" t="s">
        <v>7</v>
      </c>
      <c r="CK155" s="117"/>
      <c r="CL155" s="60" t="str">
        <f>IF(AD155="Athlete Name","",AD155)</f>
        <v>Carley Seabrooke</v>
      </c>
      <c r="CM155" s="46">
        <v>36</v>
      </c>
      <c r="CN155" s="88"/>
    </row>
    <row r="156" spans="2:92" x14ac:dyDescent="0.35">
      <c r="B156" s="71"/>
      <c r="C156" s="327"/>
      <c r="D156" s="47"/>
      <c r="E156" s="60"/>
      <c r="G156" s="46"/>
      <c r="I156" s="61" t="str">
        <f>IF(SUM(AF156:AJ156)=0,"",SUM(AF156:AJ156))</f>
        <v/>
      </c>
      <c r="J156" s="108" t="s">
        <v>12</v>
      </c>
      <c r="K156" s="45" t="str">
        <f>IFERROR(LARGE((AL156:CJ156),1),"")</f>
        <v/>
      </c>
      <c r="L156" s="1" t="str">
        <f>IFERROR(LARGE((AL156:CJ156),2),"")</f>
        <v/>
      </c>
      <c r="M156" s="1" t="str">
        <f>IFERROR(LARGE((AL156:CJ156),3),"")</f>
        <v/>
      </c>
      <c r="N156" s="1" t="str">
        <f>IFERROR(LARGE((AL156:CJ156),4),"")</f>
        <v/>
      </c>
      <c r="O156" s="46" t="str">
        <f>IFERROR(LARGE((AL156:CJ156),5),"")</f>
        <v/>
      </c>
      <c r="P156" s="1"/>
      <c r="Q156" s="56"/>
      <c r="R156" s="57"/>
      <c r="T156" s="5">
        <f t="shared" ref="T156" si="468">IF(U155="","",1)</f>
        <v>1</v>
      </c>
      <c r="U156" s="126">
        <f t="shared" ref="U156" si="469">IF(U155="","",1)</f>
        <v>1</v>
      </c>
      <c r="V156" s="6">
        <f t="shared" ref="V156" si="470">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117"/>
      <c r="CL156" s="60"/>
      <c r="CM156" s="46"/>
      <c r="CN156" s="88"/>
    </row>
    <row r="157" spans="2:92" s="39" customFormat="1" ht="8.5" customHeight="1" thickBot="1" x14ac:dyDescent="0.4">
      <c r="B157" s="102"/>
      <c r="C157" s="328"/>
      <c r="D157" s="107"/>
      <c r="E157" s="103"/>
      <c r="F157" s="115"/>
      <c r="G157" s="116"/>
      <c r="I157" s="95"/>
      <c r="K157" s="96"/>
      <c r="L157" s="93"/>
      <c r="M157" s="93"/>
      <c r="N157" s="93"/>
      <c r="O157" s="94"/>
      <c r="Q157" s="112"/>
      <c r="R157" s="113"/>
      <c r="T157" s="110">
        <f t="shared" ref="T157" si="471">IF(U155="","",1)</f>
        <v>1</v>
      </c>
      <c r="U157" s="93">
        <f t="shared" ref="U157" si="472">IF(U155="","",1)</f>
        <v>1</v>
      </c>
      <c r="V157" s="109">
        <f t="shared" ref="V157" si="473">IF(U155="","",1)</f>
        <v>1</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2"/>
      <c r="CK157" s="118"/>
      <c r="CL157" s="146"/>
      <c r="CM157" s="97"/>
      <c r="CN157" s="105"/>
    </row>
    <row r="158" spans="2:92" ht="8.5" customHeight="1" thickTop="1" x14ac:dyDescent="0.35">
      <c r="B158" s="71"/>
      <c r="C158" s="327"/>
      <c r="D158" s="47"/>
      <c r="E158" s="60"/>
      <c r="G158" s="46"/>
      <c r="I158" s="61"/>
      <c r="K158" s="45"/>
      <c r="L158" s="1"/>
      <c r="M158" s="1"/>
      <c r="N158" s="1"/>
      <c r="O158" s="46"/>
      <c r="P158" s="1"/>
      <c r="Q158" s="56"/>
      <c r="R158" s="57"/>
      <c r="T158" s="5">
        <f t="shared" ref="T158" si="474">IF(U159="","",1)</f>
        <v>1</v>
      </c>
      <c r="U158" s="1">
        <f t="shared" ref="U158" si="475">IF(U159="","",1)</f>
        <v>1</v>
      </c>
      <c r="V158" s="6">
        <f t="shared" ref="V158" si="476">IF(U159="","",1)</f>
        <v>1</v>
      </c>
      <c r="X158" s="60"/>
      <c r="Y158" s="46"/>
      <c r="Z158" s="76"/>
      <c r="AB158" s="82"/>
      <c r="AC158" s="45"/>
      <c r="AD158" s="149"/>
      <c r="AF158" s="150"/>
      <c r="AG158" s="151"/>
      <c r="AH158" s="151"/>
      <c r="AI158" s="151"/>
      <c r="AJ158" s="152"/>
      <c r="AL158" s="150"/>
      <c r="AM158" s="151"/>
      <c r="AN158" s="151"/>
      <c r="AO158" s="151"/>
      <c r="AP158" s="157"/>
      <c r="AQ158" s="157"/>
      <c r="AR158" s="157"/>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2"/>
      <c r="CK158" s="117"/>
      <c r="CL158" s="149"/>
      <c r="CM158" s="46"/>
      <c r="CN158" s="88"/>
    </row>
    <row r="159" spans="2:92" x14ac:dyDescent="0.35">
      <c r="B159" s="71"/>
      <c r="C159" s="327">
        <f t="shared" ref="C159:D159" si="477">IF(AC159="Athlete Name","",AC159)</f>
        <v>36</v>
      </c>
      <c r="D159" s="47" t="str">
        <f t="shared" si="477"/>
        <v>Lauren Hurley</v>
      </c>
      <c r="E159" s="60"/>
      <c r="F159" s="3">
        <f>IF(COUNT(AL159:CJ159)=0,"", COUNT(AL159:CJ159))</f>
        <v>5</v>
      </c>
      <c r="G159" s="46">
        <f t="shared" ref="G159" si="478">_xlfn.IFS(F159="","",F159=1,1,F159=2,2,F159=3,3,F159=4,4,F159=5,5,F159&gt;5,5)</f>
        <v>5</v>
      </c>
      <c r="I159" s="61"/>
      <c r="J159" s="108" t="s">
        <v>7</v>
      </c>
      <c r="K159" s="45">
        <f>IFERROR(LARGE((AL159:CJ159),1),"")</f>
        <v>589</v>
      </c>
      <c r="L159" s="1">
        <f>IFERROR(LARGE((AL159:CJ159),2),"")</f>
        <v>589</v>
      </c>
      <c r="M159" s="1">
        <f>IFERROR(LARGE((AL159:CJ159),3),"")</f>
        <v>579</v>
      </c>
      <c r="N159" s="1">
        <f>IFERROR(LARGE((AL159:CJ159),4),"")</f>
        <v>579</v>
      </c>
      <c r="O159" s="46">
        <f>IFERROR(LARGE((AL159:CJ159),5),"")</f>
        <v>577</v>
      </c>
      <c r="P159" s="1"/>
      <c r="Q159" s="56">
        <f t="shared" ref="Q159" si="479">IFERROR(AVERAGEIF(K159:O159,"&gt;0"),"")</f>
        <v>582.6</v>
      </c>
      <c r="R159" s="57" t="str">
        <f t="shared" ref="R159" si="480">IF(SUM(AF160:AJ160,K160:O160)=0,"",SUM(AF160:AJ160,K160:O160))</f>
        <v/>
      </c>
      <c r="T159" s="5">
        <f t="shared" ref="T159" si="481">IF(U159="","",1)</f>
        <v>1</v>
      </c>
      <c r="U159" s="4">
        <f t="shared" ref="U159" si="482">IF(SUM(Q159:R159)=0,"",SUM(Q159:R159))</f>
        <v>582.6</v>
      </c>
      <c r="V159" s="6">
        <f t="shared" ref="V159" si="483">IF(U159="","",1)</f>
        <v>1</v>
      </c>
      <c r="X159" s="60" t="str">
        <f t="shared" ref="X159" si="484">IF(AD159="Athlete Name","",AD159)</f>
        <v>Lauren Hurley</v>
      </c>
      <c r="Y159" s="46"/>
      <c r="Z159" s="76"/>
      <c r="AB159" s="82"/>
      <c r="AC159" s="45">
        <v>36</v>
      </c>
      <c r="AD159" s="60" t="s">
        <v>169</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v>589</v>
      </c>
      <c r="AZ159" s="62">
        <v>579</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v>579</v>
      </c>
      <c r="BN159" s="62">
        <v>589</v>
      </c>
      <c r="BO159" s="62" t="s">
        <v>7</v>
      </c>
      <c r="BP159" s="62" t="s">
        <v>7</v>
      </c>
      <c r="BQ159" s="62" t="s">
        <v>7</v>
      </c>
      <c r="BR159" s="62" t="s">
        <v>7</v>
      </c>
      <c r="BS159" s="62">
        <v>577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117"/>
      <c r="CL159" s="60" t="str">
        <f>IF(AD159="Athlete Name","",AD159)</f>
        <v>Lauren Hurley</v>
      </c>
      <c r="CM159" s="46">
        <v>37</v>
      </c>
      <c r="CN159" s="88"/>
    </row>
    <row r="160" spans="2:92" x14ac:dyDescent="0.35">
      <c r="B160" s="71"/>
      <c r="C160" s="327"/>
      <c r="D160" s="47"/>
      <c r="E160" s="60"/>
      <c r="G160" s="46"/>
      <c r="I160" s="61" t="str">
        <f>IF(SUM(AF160:AJ160)=0,"",SUM(AF160:AJ160))</f>
        <v/>
      </c>
      <c r="J160" s="108" t="s">
        <v>12</v>
      </c>
      <c r="K160" s="45" t="str">
        <f>IFERROR(LARGE((AL160:CJ160),1),"")</f>
        <v/>
      </c>
      <c r="L160" s="1" t="str">
        <f>IFERROR(LARGE((AL160:CJ160),2),"")</f>
        <v/>
      </c>
      <c r="M160" s="1" t="str">
        <f>IFERROR(LARGE((AL160:CJ160),3),"")</f>
        <v/>
      </c>
      <c r="N160" s="1" t="str">
        <f>IFERROR(LARGE((AL160:CJ160),4),"")</f>
        <v/>
      </c>
      <c r="O160" s="46" t="str">
        <f>IFERROR(LARGE((AL160:CJ160),5),"")</f>
        <v/>
      </c>
      <c r="P160" s="1"/>
      <c r="Q160" s="56"/>
      <c r="R160" s="57"/>
      <c r="T160" s="5">
        <f t="shared" ref="T160" si="485">IF(U159="","",1)</f>
        <v>1</v>
      </c>
      <c r="U160" s="126">
        <f t="shared" ref="U160" si="486">IF(U159="","",1)</f>
        <v>1</v>
      </c>
      <c r="V160" s="6">
        <f t="shared" ref="V160" si="487">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117"/>
      <c r="CL160" s="60"/>
      <c r="CM160" s="46"/>
      <c r="CN160" s="88"/>
    </row>
    <row r="161" spans="2:92" s="39" customFormat="1" ht="8.5" customHeight="1" thickBot="1" x14ac:dyDescent="0.4">
      <c r="B161" s="102"/>
      <c r="C161" s="328"/>
      <c r="D161" s="107"/>
      <c r="E161" s="103"/>
      <c r="F161" s="115"/>
      <c r="G161" s="116"/>
      <c r="I161" s="95"/>
      <c r="K161" s="96"/>
      <c r="L161" s="93"/>
      <c r="M161" s="93"/>
      <c r="N161" s="93"/>
      <c r="O161" s="94"/>
      <c r="Q161" s="112"/>
      <c r="R161" s="113"/>
      <c r="T161" s="110">
        <f t="shared" ref="T161" si="488">IF(U159="","",1)</f>
        <v>1</v>
      </c>
      <c r="U161" s="93">
        <f t="shared" ref="U161" si="489">IF(U159="","",1)</f>
        <v>1</v>
      </c>
      <c r="V161" s="109">
        <f t="shared" ref="V161" si="490">IF(U159="","",1)</f>
        <v>1</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6"/>
      <c r="CK161" s="118"/>
      <c r="CL161" s="158"/>
      <c r="CM161" s="97"/>
      <c r="CN161" s="105"/>
    </row>
    <row r="162" spans="2:92" ht="8.5" customHeight="1" thickTop="1" x14ac:dyDescent="0.35">
      <c r="B162" s="71"/>
      <c r="C162" s="327"/>
      <c r="D162" s="47"/>
      <c r="E162" s="60"/>
      <c r="G162" s="46"/>
      <c r="I162" s="61"/>
      <c r="K162" s="45"/>
      <c r="L162" s="1"/>
      <c r="M162" s="1"/>
      <c r="N162" s="1"/>
      <c r="O162" s="46"/>
      <c r="P162" s="1"/>
      <c r="Q162" s="56"/>
      <c r="R162" s="57"/>
      <c r="T162" s="5">
        <f t="shared" ref="T162" si="491">IF(U163="","",1)</f>
        <v>1</v>
      </c>
      <c r="U162" s="1">
        <f t="shared" ref="U162" si="492">IF(U163="","",1)</f>
        <v>1</v>
      </c>
      <c r="V162" s="6">
        <f t="shared" ref="V162" si="493">IF(U163="","",1)</f>
        <v>1</v>
      </c>
      <c r="X162" s="60"/>
      <c r="Y162" s="46"/>
      <c r="Z162" s="76"/>
      <c r="AB162" s="82"/>
      <c r="AC162" s="45"/>
      <c r="AD162" s="134"/>
      <c r="AF162" s="135"/>
      <c r="AG162" s="136"/>
      <c r="AH162" s="136"/>
      <c r="AI162" s="137"/>
      <c r="AJ162" s="138"/>
      <c r="AL162" s="143"/>
      <c r="AM162" s="137"/>
      <c r="AN162" s="137"/>
      <c r="AO162" s="137"/>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5"/>
      <c r="CK162" s="117"/>
      <c r="CL162" s="134"/>
      <c r="CM162" s="46"/>
      <c r="CN162" s="88"/>
    </row>
    <row r="163" spans="2:92" x14ac:dyDescent="0.35">
      <c r="B163" s="71"/>
      <c r="C163" s="327">
        <f t="shared" ref="C163:D163" si="494">IF(AC163="Athlete Name","",AC163)</f>
        <v>37</v>
      </c>
      <c r="D163" s="47" t="str">
        <f t="shared" si="494"/>
        <v>Emme Walrath</v>
      </c>
      <c r="E163" s="60"/>
      <c r="F163" s="3">
        <f>IF(COUNT(AL163:CJ163)=0,"", COUNT(AL163:CJ163))</f>
        <v>9</v>
      </c>
      <c r="G163" s="46">
        <f t="shared" ref="G163" si="495">_xlfn.IFS(F163="","",F163=1,1,F163=2,2,F163=3,3,F163=4,4,F163=5,5,F163&gt;5,5)</f>
        <v>5</v>
      </c>
      <c r="I163" s="61"/>
      <c r="J163" s="108" t="s">
        <v>7</v>
      </c>
      <c r="K163" s="45">
        <f>IFERROR(LARGE((AL163:CJ163),1),"")</f>
        <v>587</v>
      </c>
      <c r="L163" s="1">
        <f>IFERROR(LARGE((AL163:CJ163),2),"")</f>
        <v>582</v>
      </c>
      <c r="M163" s="1">
        <f>IFERROR(LARGE((AL163:CJ163),3),"")</f>
        <v>581</v>
      </c>
      <c r="N163" s="1">
        <f>IFERROR(LARGE((AL163:CJ163),4),"")</f>
        <v>581</v>
      </c>
      <c r="O163" s="46">
        <f>IFERROR(LARGE((AL163:CJ163),5),"")</f>
        <v>581</v>
      </c>
      <c r="P163" s="1"/>
      <c r="Q163" s="56">
        <f t="shared" ref="Q163" si="496">IFERROR(AVERAGEIF(K163:O163,"&gt;0"),"")</f>
        <v>582.4</v>
      </c>
      <c r="R163" s="57" t="str">
        <f t="shared" ref="R163" si="497">IF(SUM(AF164:AJ164,K164:O164)=0,"",SUM(AF164:AJ164,K164:O164))</f>
        <v/>
      </c>
      <c r="T163" s="5">
        <f t="shared" ref="T163" si="498">IF(U163="","",1)</f>
        <v>1</v>
      </c>
      <c r="U163" s="4">
        <f t="shared" ref="U163" si="499">IF(SUM(Q163:R163)=0,"",SUM(Q163:R163))</f>
        <v>582.4</v>
      </c>
      <c r="V163" s="6">
        <f t="shared" ref="V163" si="500">IF(U163="","",1)</f>
        <v>1</v>
      </c>
      <c r="X163" s="60" t="str">
        <f t="shared" ref="X163" si="501">IF(AD163="Athlete Name","",AD163)</f>
        <v>Emme Walrath</v>
      </c>
      <c r="Y163" s="46"/>
      <c r="Z163" s="76"/>
      <c r="AB163" s="82"/>
      <c r="AC163" s="45">
        <v>37</v>
      </c>
      <c r="AD163" s="60" t="s">
        <v>162</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v>581</v>
      </c>
      <c r="AZ163" s="62">
        <v>581</v>
      </c>
      <c r="BA163" s="62" t="s">
        <v>7</v>
      </c>
      <c r="BB163" s="62">
        <v>575</v>
      </c>
      <c r="BC163" s="62">
        <v>575</v>
      </c>
      <c r="BD163" s="62">
        <v>582</v>
      </c>
      <c r="BE163" s="62">
        <v>581</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v>570</v>
      </c>
      <c r="BY163" s="62">
        <v>581</v>
      </c>
      <c r="BZ163" s="62" t="s">
        <v>7</v>
      </c>
      <c r="CA163" s="62" t="s">
        <v>7</v>
      </c>
      <c r="CB163" s="62" t="s">
        <v>7</v>
      </c>
      <c r="CC163" s="62">
        <v>587</v>
      </c>
      <c r="CD163" s="62" t="s">
        <v>7</v>
      </c>
      <c r="CE163" s="62" t="s">
        <v>7</v>
      </c>
      <c r="CF163" s="62" t="s">
        <v>7</v>
      </c>
      <c r="CG163" s="62" t="s">
        <v>7</v>
      </c>
      <c r="CH163" s="62" t="s">
        <v>7</v>
      </c>
      <c r="CI163" s="62" t="s">
        <v>7</v>
      </c>
      <c r="CJ163" s="62" t="s">
        <v>7</v>
      </c>
      <c r="CK163" s="117"/>
      <c r="CL163" s="60" t="str">
        <f>IF(AD163="Athlete Name","",AD163)</f>
        <v>Emme Walrath</v>
      </c>
      <c r="CM163" s="46">
        <v>38</v>
      </c>
      <c r="CN163" s="88"/>
    </row>
    <row r="164" spans="2:92" x14ac:dyDescent="0.35">
      <c r="B164" s="71"/>
      <c r="C164" s="327"/>
      <c r="D164" s="47"/>
      <c r="E164" s="60"/>
      <c r="G164" s="46"/>
      <c r="I164" s="61" t="str">
        <f>IF(SUM(AF164:AJ164)=0,"",SUM(AF164:AJ164))</f>
        <v/>
      </c>
      <c r="J164" s="108" t="s">
        <v>12</v>
      </c>
      <c r="K164" s="45" t="str">
        <f>IFERROR(LARGE((AL164:CJ164),1),"")</f>
        <v/>
      </c>
      <c r="L164" s="1" t="str">
        <f>IFERROR(LARGE((AL164:CJ164),2),"")</f>
        <v/>
      </c>
      <c r="M164" s="1" t="str">
        <f>IFERROR(LARGE((AL164:CJ164),3),"")</f>
        <v/>
      </c>
      <c r="N164" s="1" t="str">
        <f>IFERROR(LARGE((AL164:CJ164),4),"")</f>
        <v/>
      </c>
      <c r="O164" s="46" t="str">
        <f>IFERROR(LARGE((AL164:CJ164),5),"")</f>
        <v/>
      </c>
      <c r="P164" s="1"/>
      <c r="Q164" s="56"/>
      <c r="R164" s="57"/>
      <c r="T164" s="5">
        <f t="shared" ref="T164" si="502">IF(U163="","",1)</f>
        <v>1</v>
      </c>
      <c r="U164" s="126">
        <f t="shared" ref="U164" si="503">IF(U163="","",1)</f>
        <v>1</v>
      </c>
      <c r="V164" s="6">
        <f t="shared" ref="V164" si="504">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117"/>
      <c r="CL164" s="60"/>
      <c r="CM164" s="46"/>
      <c r="CN164" s="88"/>
    </row>
    <row r="165" spans="2:92" s="39" customFormat="1" ht="8.5" customHeight="1" thickBot="1" x14ac:dyDescent="0.4">
      <c r="B165" s="102"/>
      <c r="C165" s="328"/>
      <c r="D165" s="107"/>
      <c r="E165" s="103"/>
      <c r="F165" s="115"/>
      <c r="G165" s="116"/>
      <c r="I165" s="95"/>
      <c r="K165" s="96"/>
      <c r="L165" s="93"/>
      <c r="M165" s="93"/>
      <c r="N165" s="93"/>
      <c r="O165" s="94"/>
      <c r="Q165" s="112"/>
      <c r="R165" s="113"/>
      <c r="T165" s="110">
        <f t="shared" ref="T165" si="505">IF(U163="","",1)</f>
        <v>1</v>
      </c>
      <c r="U165" s="93">
        <f t="shared" ref="U165" si="506">IF(U163="","",1)</f>
        <v>1</v>
      </c>
      <c r="V165" s="109">
        <f t="shared" ref="V165" si="507">IF(U163="","",1)</f>
        <v>1</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2"/>
      <c r="CK165" s="118"/>
      <c r="CL165" s="146"/>
      <c r="CM165" s="97"/>
      <c r="CN165" s="105"/>
    </row>
    <row r="166" spans="2:92" ht="8.5" customHeight="1" thickTop="1" x14ac:dyDescent="0.35">
      <c r="B166" s="71"/>
      <c r="C166" s="327"/>
      <c r="D166" s="47"/>
      <c r="E166" s="60"/>
      <c r="G166" s="46"/>
      <c r="I166" s="61"/>
      <c r="K166" s="45"/>
      <c r="L166" s="1"/>
      <c r="M166" s="1"/>
      <c r="N166" s="1"/>
      <c r="O166" s="46"/>
      <c r="P166" s="1"/>
      <c r="Q166" s="56"/>
      <c r="R166" s="57"/>
      <c r="T166" s="5">
        <f t="shared" ref="T166" si="508">IF(U167="","",1)</f>
        <v>1</v>
      </c>
      <c r="U166" s="1">
        <f t="shared" ref="U166" si="509">IF(U167="","",1)</f>
        <v>1</v>
      </c>
      <c r="V166" s="6">
        <f t="shared" ref="V166" si="510">IF(U167="","",1)</f>
        <v>1</v>
      </c>
      <c r="X166" s="60"/>
      <c r="Y166" s="46"/>
      <c r="Z166" s="76"/>
      <c r="AB166" s="82"/>
      <c r="AC166" s="45"/>
      <c r="AD166" s="149"/>
      <c r="AF166" s="150"/>
      <c r="AG166" s="151"/>
      <c r="AH166" s="151"/>
      <c r="AI166" s="151"/>
      <c r="AJ166" s="152"/>
      <c r="AL166" s="150"/>
      <c r="AM166" s="151"/>
      <c r="AN166" s="151"/>
      <c r="AO166" s="151"/>
      <c r="AP166" s="157"/>
      <c r="AQ166" s="157"/>
      <c r="AR166" s="157"/>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2"/>
      <c r="CK166" s="117"/>
      <c r="CL166" s="149"/>
      <c r="CM166" s="46"/>
      <c r="CN166" s="88"/>
    </row>
    <row r="167" spans="2:92" x14ac:dyDescent="0.35">
      <c r="B167" s="71"/>
      <c r="C167" s="327">
        <f t="shared" ref="C167:D167" si="511">IF(AC167="Athlete Name","",AC167)</f>
        <v>38</v>
      </c>
      <c r="D167" s="47" t="str">
        <f t="shared" si="511"/>
        <v>Charlotte Mick</v>
      </c>
      <c r="E167" s="60"/>
      <c r="F167" s="3">
        <f>IF(COUNT(AL167:CJ167)=0,"", COUNT(AL167:CJ167))</f>
        <v>9</v>
      </c>
      <c r="G167" s="46">
        <f t="shared" ref="G167" si="512">_xlfn.IFS(F167="","",F167=1,1,F167=2,2,F167=3,3,F167=4,4,F167=5,5,F167&gt;5,5)</f>
        <v>5</v>
      </c>
      <c r="I167" s="61"/>
      <c r="J167" s="108" t="s">
        <v>7</v>
      </c>
      <c r="K167" s="45">
        <f>IFERROR(LARGE((AL167:CJ167),1),"")</f>
        <v>581</v>
      </c>
      <c r="L167" s="1">
        <f>IFERROR(LARGE((AL167:CJ167),2),"")</f>
        <v>580</v>
      </c>
      <c r="M167" s="1">
        <f>IFERROR(LARGE((AL167:CJ167),3),"")</f>
        <v>576</v>
      </c>
      <c r="N167" s="1">
        <f>IFERROR(LARGE((AL167:CJ167),4),"")</f>
        <v>572</v>
      </c>
      <c r="O167" s="46">
        <f>IFERROR(LARGE((AL167:CJ167),5),"")</f>
        <v>569</v>
      </c>
      <c r="P167" s="1"/>
      <c r="Q167" s="56">
        <f t="shared" ref="Q167" si="513">IFERROR(AVERAGEIF(K167:O167,"&gt;0"),"")</f>
        <v>575.6</v>
      </c>
      <c r="R167" s="57" t="str">
        <f t="shared" ref="R167" si="514">IF(SUM(AF168:AJ168,K168:O168)=0,"",SUM(AF168:AJ168,K168:O168))</f>
        <v/>
      </c>
      <c r="T167" s="5">
        <f t="shared" ref="T167" si="515">IF(U167="","",1)</f>
        <v>1</v>
      </c>
      <c r="U167" s="4">
        <f t="shared" ref="U167" si="516">IF(SUM(Q167:R167)=0,"",SUM(Q167:R167))</f>
        <v>575.6</v>
      </c>
      <c r="V167" s="6">
        <f t="shared" ref="V167" si="517">IF(U167="","",1)</f>
        <v>1</v>
      </c>
      <c r="X167" s="60" t="str">
        <f t="shared" ref="X167" si="518">IF(AD167="Athlete Name","",AD167)</f>
        <v>Charlotte Mick</v>
      </c>
      <c r="Y167" s="46"/>
      <c r="Z167" s="76"/>
      <c r="AB167" s="82"/>
      <c r="AC167" s="45">
        <v>38</v>
      </c>
      <c r="AD167" s="60" t="s">
        <v>222</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v>581</v>
      </c>
      <c r="AZ167" s="62">
        <v>580</v>
      </c>
      <c r="BA167" s="62" t="s">
        <v>7</v>
      </c>
      <c r="BB167" s="62" t="s">
        <v>7</v>
      </c>
      <c r="BC167" s="62" t="s">
        <v>7</v>
      </c>
      <c r="BD167" s="62" t="s">
        <v>7</v>
      </c>
      <c r="BE167" s="62" t="s">
        <v>7</v>
      </c>
      <c r="BF167" s="62" t="s">
        <v>7</v>
      </c>
      <c r="BG167" s="62" t="s">
        <v>7</v>
      </c>
      <c r="BH167" s="62" t="s">
        <v>7</v>
      </c>
      <c r="BI167" s="62">
        <v>569</v>
      </c>
      <c r="BJ167" s="62" t="s">
        <v>7</v>
      </c>
      <c r="BK167" s="62" t="s">
        <v>7</v>
      </c>
      <c r="BL167" s="62" t="s">
        <v>7</v>
      </c>
      <c r="BM167" s="62">
        <v>572</v>
      </c>
      <c r="BN167" s="62">
        <v>576</v>
      </c>
      <c r="BO167" s="62" t="s">
        <v>7</v>
      </c>
      <c r="BP167" s="62" t="s">
        <v>7</v>
      </c>
      <c r="BQ167" s="62">
        <v>556</v>
      </c>
      <c r="BR167" s="62">
        <v>565</v>
      </c>
      <c r="BS167" s="62" t="s">
        <v>7</v>
      </c>
      <c r="BT167" s="62" t="s">
        <v>7</v>
      </c>
      <c r="BU167" s="62" t="s">
        <v>7</v>
      </c>
      <c r="BV167" s="62" t="s">
        <v>7</v>
      </c>
      <c r="BW167" s="62" t="s">
        <v>7</v>
      </c>
      <c r="BX167" s="62">
        <v>563</v>
      </c>
      <c r="BY167" s="62">
        <v>566</v>
      </c>
      <c r="BZ167" s="62" t="s">
        <v>7</v>
      </c>
      <c r="CA167" s="62" t="s">
        <v>7</v>
      </c>
      <c r="CB167" s="62" t="s">
        <v>7</v>
      </c>
      <c r="CC167" s="62" t="s">
        <v>7</v>
      </c>
      <c r="CD167" s="62" t="s">
        <v>7</v>
      </c>
      <c r="CE167" s="62" t="s">
        <v>7</v>
      </c>
      <c r="CF167" s="62" t="s">
        <v>7</v>
      </c>
      <c r="CG167" s="62" t="s">
        <v>7</v>
      </c>
      <c r="CH167" s="62" t="s">
        <v>7</v>
      </c>
      <c r="CI167" s="62" t="s">
        <v>7</v>
      </c>
      <c r="CJ167" s="62" t="s">
        <v>7</v>
      </c>
      <c r="CK167" s="117"/>
      <c r="CL167" s="60" t="str">
        <f>IF(AD167="Athlete Name","",AD167)</f>
        <v>Charlotte Mick</v>
      </c>
      <c r="CM167" s="46">
        <v>39</v>
      </c>
      <c r="CN167" s="88"/>
    </row>
    <row r="168" spans="2:92" x14ac:dyDescent="0.35">
      <c r="B168" s="71"/>
      <c r="C168" s="327"/>
      <c r="D168" s="47"/>
      <c r="E168" s="60"/>
      <c r="G168" s="46"/>
      <c r="I168" s="61" t="str">
        <f>IF(SUM(AF168:AJ168)=0,"",SUM(AF168:AJ168))</f>
        <v/>
      </c>
      <c r="J168" s="108" t="s">
        <v>12</v>
      </c>
      <c r="K168" s="45" t="str">
        <f>IFERROR(LARGE((AL168:CJ168),1),"")</f>
        <v/>
      </c>
      <c r="L168" s="1" t="str">
        <f>IFERROR(LARGE((AL168:CJ168),2),"")</f>
        <v/>
      </c>
      <c r="M168" s="1" t="str">
        <f>IFERROR(LARGE((AL168:CJ168),3),"")</f>
        <v/>
      </c>
      <c r="N168" s="1" t="str">
        <f>IFERROR(LARGE((AL168:CJ168),4),"")</f>
        <v/>
      </c>
      <c r="O168" s="46" t="str">
        <f>IFERROR(LARGE((AL168:CJ168),5),"")</f>
        <v/>
      </c>
      <c r="P168" s="1"/>
      <c r="Q168" s="56"/>
      <c r="R168" s="57"/>
      <c r="T168" s="5">
        <f t="shared" ref="T168" si="519">IF(U167="","",1)</f>
        <v>1</v>
      </c>
      <c r="U168" s="126">
        <f t="shared" ref="U168" si="520">IF(U167="","",1)</f>
        <v>1</v>
      </c>
      <c r="V168" s="6">
        <f t="shared" ref="V168" si="521">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117"/>
      <c r="CL168" s="60"/>
      <c r="CM168" s="46"/>
      <c r="CN168" s="88"/>
    </row>
    <row r="169" spans="2:92" s="39" customFormat="1" ht="8.5" customHeight="1" thickBot="1" x14ac:dyDescent="0.4">
      <c r="B169" s="102"/>
      <c r="C169" s="328"/>
      <c r="D169" s="107"/>
      <c r="E169" s="103"/>
      <c r="F169" s="115"/>
      <c r="G169" s="116"/>
      <c r="I169" s="95"/>
      <c r="K169" s="96"/>
      <c r="L169" s="93"/>
      <c r="M169" s="93"/>
      <c r="N169" s="93"/>
      <c r="O169" s="94"/>
      <c r="Q169" s="112"/>
      <c r="R169" s="113"/>
      <c r="T169" s="110">
        <f t="shared" ref="T169" si="522">IF(U167="","",1)</f>
        <v>1</v>
      </c>
      <c r="U169" s="93">
        <f t="shared" ref="U169" si="523">IF(U167="","",1)</f>
        <v>1</v>
      </c>
      <c r="V169" s="109">
        <f t="shared" ref="V169" si="524">IF(U167="","",1)</f>
        <v>1</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6"/>
      <c r="CK169" s="118"/>
      <c r="CL169" s="158"/>
      <c r="CM169" s="97"/>
      <c r="CN169" s="105"/>
    </row>
    <row r="170" spans="2:92" ht="8.5" customHeight="1" thickTop="1" x14ac:dyDescent="0.35">
      <c r="B170" s="71"/>
      <c r="C170" s="327"/>
      <c r="D170" s="47"/>
      <c r="E170" s="60"/>
      <c r="G170" s="46"/>
      <c r="I170" s="61"/>
      <c r="K170" s="45"/>
      <c r="L170" s="1"/>
      <c r="M170" s="1"/>
      <c r="N170" s="1"/>
      <c r="O170" s="46"/>
      <c r="P170" s="1"/>
      <c r="Q170" s="56"/>
      <c r="R170" s="57"/>
      <c r="T170" s="5">
        <f t="shared" ref="T170" si="525">IF(U171="","",1)</f>
        <v>1</v>
      </c>
      <c r="U170" s="1">
        <f t="shared" ref="U170" si="526">IF(U171="","",1)</f>
        <v>1</v>
      </c>
      <c r="V170" s="6">
        <f t="shared" ref="V170" si="527">IF(U171="","",1)</f>
        <v>1</v>
      </c>
      <c r="X170" s="60"/>
      <c r="Y170" s="46"/>
      <c r="Z170" s="76"/>
      <c r="AB170" s="82"/>
      <c r="AC170" s="45"/>
      <c r="AD170" s="134"/>
      <c r="AF170" s="135"/>
      <c r="AG170" s="136"/>
      <c r="AH170" s="136"/>
      <c r="AI170" s="137"/>
      <c r="AJ170" s="138"/>
      <c r="AL170" s="143"/>
      <c r="AM170" s="137"/>
      <c r="AN170" s="137"/>
      <c r="AO170" s="137"/>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5"/>
      <c r="CK170" s="117"/>
      <c r="CL170" s="134"/>
      <c r="CM170" s="46"/>
      <c r="CN170" s="88"/>
    </row>
    <row r="171" spans="2:92" x14ac:dyDescent="0.35">
      <c r="B171" s="71"/>
      <c r="C171" s="327">
        <f t="shared" ref="C171:D171" si="528">IF(AC171="Athlete Name","",AC171)</f>
        <v>39</v>
      </c>
      <c r="D171" s="47" t="str">
        <f t="shared" si="528"/>
        <v>Elysa Walter</v>
      </c>
      <c r="E171" s="60"/>
      <c r="F171" s="3">
        <f>IF(COUNT(AL171:CJ171)=0,"", COUNT(AL171:CJ171))</f>
        <v>1</v>
      </c>
      <c r="G171" s="46">
        <f t="shared" ref="G171" si="529">_xlfn.IFS(F171="","",F171=1,1,F171=2,2,F171=3,3,F171=4,4,F171=5,5,F171&gt;5,5)</f>
        <v>1</v>
      </c>
      <c r="I171" s="61"/>
      <c r="J171" s="108" t="s">
        <v>7</v>
      </c>
      <c r="K171" s="45">
        <f>IFERROR(LARGE((AL171:CJ171),1),"")</f>
        <v>584</v>
      </c>
      <c r="L171" s="1" t="str">
        <f>IFERROR(LARGE((AL171:CJ171),2),"")</f>
        <v/>
      </c>
      <c r="M171" s="1" t="str">
        <f>IFERROR(LARGE((AL171:CJ171),3),"")</f>
        <v/>
      </c>
      <c r="N171" s="1" t="str">
        <f>IFERROR(LARGE((AL171:CJ171),4),"")</f>
        <v/>
      </c>
      <c r="O171" s="46" t="str">
        <f>IFERROR(LARGE((AL171:CJ171),5),"")</f>
        <v/>
      </c>
      <c r="P171" s="1"/>
      <c r="Q171" s="56">
        <f t="shared" ref="Q171" si="530">IFERROR(AVERAGEIF(K171:O171,"&gt;0"),"")</f>
        <v>584</v>
      </c>
      <c r="R171" s="57" t="str">
        <f t="shared" ref="R171" si="531">IF(SUM(AF172:AJ172,K172:O172)=0,"",SUM(AF172:AJ172,K172:O172))</f>
        <v/>
      </c>
      <c r="T171" s="5">
        <f t="shared" ref="T171" si="532">IF(U171="","",1)</f>
        <v>1</v>
      </c>
      <c r="U171" s="4">
        <f t="shared" ref="U171" si="533">IF(SUM(Q171:R171)=0,"",SUM(Q171:R171))</f>
        <v>584</v>
      </c>
      <c r="V171" s="6">
        <f t="shared" ref="V171" si="534">IF(U171="","",1)</f>
        <v>1</v>
      </c>
      <c r="X171" s="60" t="str">
        <f t="shared" ref="X171" si="535">IF(AD171="Athlete Name","",AD171)</f>
        <v>Elysa Walter</v>
      </c>
      <c r="Y171" s="46"/>
      <c r="Z171" s="76"/>
      <c r="AB171" s="82"/>
      <c r="AC171" s="45">
        <v>39</v>
      </c>
      <c r="AD171" s="60" t="s">
        <v>243</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v>584</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117"/>
      <c r="CL171" s="60" t="str">
        <f>IF(AD171="Athlete Name","",AD171)</f>
        <v>Elysa Walter</v>
      </c>
      <c r="CM171" s="46">
        <v>40</v>
      </c>
      <c r="CN171" s="88"/>
    </row>
    <row r="172" spans="2:92" x14ac:dyDescent="0.35">
      <c r="B172" s="71"/>
      <c r="C172" s="327"/>
      <c r="D172" s="47"/>
      <c r="E172" s="60"/>
      <c r="G172" s="46"/>
      <c r="I172" s="61" t="str">
        <f>IF(SUM(AF172:AJ172)=0,"",SUM(AF172:AJ172))</f>
        <v/>
      </c>
      <c r="J172" s="108" t="s">
        <v>12</v>
      </c>
      <c r="K172" s="45" t="str">
        <f>IFERROR(LARGE((AL172:CJ172),1),"")</f>
        <v/>
      </c>
      <c r="L172" s="1" t="str">
        <f>IFERROR(LARGE((AL172:CJ172),2),"")</f>
        <v/>
      </c>
      <c r="M172" s="1" t="str">
        <f>IFERROR(LARGE((AL172:CJ172),3),"")</f>
        <v/>
      </c>
      <c r="N172" s="1" t="str">
        <f>IFERROR(LARGE((AL172:CJ172),4),"")</f>
        <v/>
      </c>
      <c r="O172" s="46" t="str">
        <f>IFERROR(LARGE((AL172:CJ172),5),"")</f>
        <v/>
      </c>
      <c r="P172" s="1"/>
      <c r="Q172" s="56"/>
      <c r="R172" s="57"/>
      <c r="T172" s="5">
        <f t="shared" ref="T172" si="536">IF(U171="","",1)</f>
        <v>1</v>
      </c>
      <c r="U172" s="126">
        <f t="shared" ref="U172" si="537">IF(U171="","",1)</f>
        <v>1</v>
      </c>
      <c r="V172" s="6">
        <f t="shared" ref="V172" si="538">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117"/>
      <c r="CL172" s="60"/>
      <c r="CM172" s="46"/>
      <c r="CN172" s="88"/>
    </row>
    <row r="173" spans="2:92" s="39" customFormat="1" ht="8.5" customHeight="1" thickBot="1" x14ac:dyDescent="0.4">
      <c r="B173" s="102"/>
      <c r="C173" s="328"/>
      <c r="D173" s="107"/>
      <c r="E173" s="103"/>
      <c r="F173" s="115"/>
      <c r="G173" s="116"/>
      <c r="I173" s="95"/>
      <c r="K173" s="96"/>
      <c r="L173" s="93"/>
      <c r="M173" s="93"/>
      <c r="N173" s="93"/>
      <c r="O173" s="94"/>
      <c r="Q173" s="112"/>
      <c r="R173" s="113"/>
      <c r="T173" s="110">
        <f t="shared" ref="T173" si="539">IF(U171="","",1)</f>
        <v>1</v>
      </c>
      <c r="U173" s="93">
        <f t="shared" ref="U173" si="540">IF(U171="","",1)</f>
        <v>1</v>
      </c>
      <c r="V173" s="109">
        <f t="shared" ref="V173" si="541">IF(U171="","",1)</f>
        <v>1</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2"/>
      <c r="CK173" s="118"/>
      <c r="CL173" s="146"/>
      <c r="CM173" s="97"/>
      <c r="CN173" s="105"/>
    </row>
    <row r="174" spans="2:92" ht="8.5" customHeight="1" thickTop="1" x14ac:dyDescent="0.35">
      <c r="B174" s="71"/>
      <c r="C174" s="327"/>
      <c r="D174" s="47"/>
      <c r="E174" s="60"/>
      <c r="G174" s="46"/>
      <c r="I174" s="61"/>
      <c r="K174" s="45"/>
      <c r="L174" s="1"/>
      <c r="M174" s="1"/>
      <c r="N174" s="1"/>
      <c r="O174" s="46"/>
      <c r="P174" s="1"/>
      <c r="Q174" s="56"/>
      <c r="R174" s="57"/>
      <c r="T174" s="5">
        <f t="shared" ref="T174" si="542">IF(U175="","",1)</f>
        <v>1</v>
      </c>
      <c r="U174" s="1">
        <f t="shared" ref="U174" si="543">IF(U175="","",1)</f>
        <v>1</v>
      </c>
      <c r="V174" s="6">
        <f t="shared" ref="V174" si="544">IF(U175="","",1)</f>
        <v>1</v>
      </c>
      <c r="X174" s="60"/>
      <c r="Y174" s="46"/>
      <c r="Z174" s="76"/>
      <c r="AB174" s="82"/>
      <c r="AC174" s="45"/>
      <c r="AD174" s="149"/>
      <c r="AF174" s="150"/>
      <c r="AG174" s="151"/>
      <c r="AH174" s="151"/>
      <c r="AI174" s="151"/>
      <c r="AJ174" s="152"/>
      <c r="AL174" s="150"/>
      <c r="AM174" s="151"/>
      <c r="AN174" s="151"/>
      <c r="AO174" s="151"/>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2"/>
      <c r="CK174" s="117"/>
      <c r="CL174" s="149"/>
      <c r="CM174" s="46"/>
      <c r="CN174" s="88"/>
    </row>
    <row r="175" spans="2:92" x14ac:dyDescent="0.35">
      <c r="B175" s="71"/>
      <c r="C175" s="327">
        <f t="shared" ref="C175:D175" si="545">IF(AC175="Athlete Name","",AC175)</f>
        <v>40</v>
      </c>
      <c r="D175" s="47" t="str">
        <f t="shared" si="545"/>
        <v>Regan Diamond</v>
      </c>
      <c r="E175" s="60"/>
      <c r="F175" s="3">
        <f>IF(COUNT(AL175:CJ175)=0,"", COUNT(AL175:CJ175))</f>
        <v>3</v>
      </c>
      <c r="G175" s="46">
        <f t="shared" ref="G175" si="546">_xlfn.IFS(F175="","",F175=1,1,F175=2,2,F175=3,3,F175=4,4,F175=5,5,F175&gt;5,5)</f>
        <v>3</v>
      </c>
      <c r="I175" s="61"/>
      <c r="J175" s="108" t="s">
        <v>7</v>
      </c>
      <c r="K175" s="45">
        <f>IFERROR(LARGE((AL175:CJ175),1),"")</f>
        <v>586</v>
      </c>
      <c r="L175" s="1">
        <f>IFERROR(LARGE((AL175:CJ175),2),"")</f>
        <v>581</v>
      </c>
      <c r="M175" s="1">
        <f>IFERROR(LARGE((AL175:CJ175),3),"")</f>
        <v>575</v>
      </c>
      <c r="N175" s="1" t="str">
        <f>IFERROR(LARGE((AL175:CJ175),4),"")</f>
        <v/>
      </c>
      <c r="O175" s="46" t="str">
        <f>IFERROR(LARGE((AL175:CJ175),5),"")</f>
        <v/>
      </c>
      <c r="P175" s="1"/>
      <c r="Q175" s="56">
        <f t="shared" ref="Q175" si="547">IFERROR(AVERAGEIF(K175:O175,"&gt;0"),"")</f>
        <v>580.66666666666663</v>
      </c>
      <c r="R175" s="57" t="str">
        <f t="shared" ref="R175" si="548">IF(SUM(AF176:AJ176,K176:O176)=0,"",SUM(AF176:AJ176,K176:O176))</f>
        <v/>
      </c>
      <c r="T175" s="5">
        <f t="shared" ref="T175" si="549">IF(U175="","",1)</f>
        <v>1</v>
      </c>
      <c r="U175" s="4">
        <f t="shared" ref="U175" si="550">IF(SUM(Q175:R175)=0,"",SUM(Q175:R175))</f>
        <v>580.66666666666663</v>
      </c>
      <c r="V175" s="6">
        <f t="shared" ref="V175" si="551">IF(U175="","",1)</f>
        <v>1</v>
      </c>
      <c r="X175" s="60" t="str">
        <f t="shared" ref="X175" si="552">IF(AD175="Athlete Name","",AD175)</f>
        <v>Regan Diamond</v>
      </c>
      <c r="Y175" s="46"/>
      <c r="Z175" s="76"/>
      <c r="AB175" s="82"/>
      <c r="AC175" s="45">
        <v>40</v>
      </c>
      <c r="AD175" s="60" t="s">
        <v>260</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v>586</v>
      </c>
      <c r="AZ175" s="62">
        <v>575</v>
      </c>
      <c r="BA175" s="62" t="s">
        <v>7</v>
      </c>
      <c r="BB175" s="62" t="s">
        <v>7</v>
      </c>
      <c r="BC175" s="62" t="s">
        <v>7</v>
      </c>
      <c r="BD175" s="62" t="s">
        <v>7</v>
      </c>
      <c r="BE175" s="62" t="s">
        <v>7</v>
      </c>
      <c r="BF175" s="62" t="s">
        <v>7</v>
      </c>
      <c r="BG175" s="62" t="s">
        <v>7</v>
      </c>
      <c r="BH175" s="62" t="s">
        <v>7</v>
      </c>
      <c r="BI175" s="62">
        <v>581</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117"/>
      <c r="CL175" s="60" t="str">
        <f>IF(AD175="Athlete Name","",AD175)</f>
        <v>Regan Diamond</v>
      </c>
      <c r="CM175" s="46">
        <v>41</v>
      </c>
      <c r="CN175" s="88"/>
    </row>
    <row r="176" spans="2:92" x14ac:dyDescent="0.35">
      <c r="B176" s="71"/>
      <c r="C176" s="327"/>
      <c r="D176" s="47"/>
      <c r="E176" s="60"/>
      <c r="G176" s="46"/>
      <c r="I176" s="61" t="str">
        <f>IF(SUM(AF176:AJ176)=0,"",SUM(AF176:AJ176))</f>
        <v/>
      </c>
      <c r="J176" s="108" t="s">
        <v>12</v>
      </c>
      <c r="K176" s="45" t="str">
        <f>IFERROR(LARGE((AL176:CJ176),1),"")</f>
        <v/>
      </c>
      <c r="L176" s="1" t="str">
        <f>IFERROR(LARGE((AL176:CJ176),2),"")</f>
        <v/>
      </c>
      <c r="M176" s="1" t="str">
        <f>IFERROR(LARGE((AL176:CJ176),3),"")</f>
        <v/>
      </c>
      <c r="N176" s="1" t="str">
        <f>IFERROR(LARGE((AL176:CJ176),4),"")</f>
        <v/>
      </c>
      <c r="O176" s="46" t="str">
        <f>IFERROR(LARGE((AL176:CJ176),5),"")</f>
        <v/>
      </c>
      <c r="P176" s="1"/>
      <c r="Q176" s="56"/>
      <c r="R176" s="57"/>
      <c r="T176" s="5">
        <f t="shared" ref="T176" si="553">IF(U175="","",1)</f>
        <v>1</v>
      </c>
      <c r="U176" s="126">
        <f t="shared" ref="U176" si="554">IF(U175="","",1)</f>
        <v>1</v>
      </c>
      <c r="V176" s="6">
        <f t="shared" ref="V176" si="555">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117"/>
      <c r="CL176" s="60"/>
      <c r="CM176" s="46"/>
      <c r="CN176" s="88"/>
    </row>
    <row r="177" spans="2:92" s="39" customFormat="1" ht="8.5" customHeight="1" thickBot="1" x14ac:dyDescent="0.4">
      <c r="B177" s="102"/>
      <c r="C177" s="328"/>
      <c r="D177" s="107"/>
      <c r="E177" s="103"/>
      <c r="F177" s="115"/>
      <c r="G177" s="116"/>
      <c r="I177" s="95"/>
      <c r="K177" s="96"/>
      <c r="L177" s="93"/>
      <c r="M177" s="93"/>
      <c r="N177" s="93"/>
      <c r="O177" s="94"/>
      <c r="Q177" s="112"/>
      <c r="R177" s="113"/>
      <c r="T177" s="110">
        <f t="shared" ref="T177" si="556">IF(U175="","",1)</f>
        <v>1</v>
      </c>
      <c r="U177" s="93">
        <f t="shared" ref="U177" si="557">IF(U175="","",1)</f>
        <v>1</v>
      </c>
      <c r="V177" s="109">
        <f t="shared" ref="V177" si="558">IF(U175="","",1)</f>
        <v>1</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6"/>
      <c r="CK177" s="118"/>
      <c r="CL177" s="107"/>
      <c r="CM177" s="97"/>
      <c r="CN177" s="105"/>
    </row>
    <row r="178" spans="2:92" ht="8.5" customHeight="1" thickTop="1" x14ac:dyDescent="0.35">
      <c r="B178" s="71"/>
      <c r="C178" s="327"/>
      <c r="D178" s="47"/>
      <c r="E178" s="60"/>
      <c r="G178" s="46"/>
      <c r="I178" s="61"/>
      <c r="K178" s="45"/>
      <c r="L178" s="1"/>
      <c r="M178" s="1"/>
      <c r="N178" s="1"/>
      <c r="O178" s="46"/>
      <c r="P178" s="1"/>
      <c r="Q178" s="56"/>
      <c r="R178" s="57"/>
      <c r="T178" s="5">
        <f t="shared" ref="T178" si="559">IF(U179="","",1)</f>
        <v>1</v>
      </c>
      <c r="U178" s="1">
        <f t="shared" ref="U178" si="560">IF(U179="","",1)</f>
        <v>1</v>
      </c>
      <c r="V178" s="6">
        <f t="shared" ref="V178" si="561">IF(U179="","",1)</f>
        <v>1</v>
      </c>
      <c r="X178" s="60"/>
      <c r="Y178" s="46"/>
      <c r="Z178" s="76"/>
      <c r="AB178" s="82"/>
      <c r="AC178" s="45"/>
      <c r="AD178" s="134"/>
      <c r="AF178" s="135"/>
      <c r="AG178" s="136"/>
      <c r="AH178" s="136"/>
      <c r="AI178" s="137"/>
      <c r="AJ178" s="138"/>
      <c r="AL178" s="143"/>
      <c r="AM178" s="137"/>
      <c r="AN178" s="137"/>
      <c r="AO178" s="137"/>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5"/>
      <c r="CK178" s="117"/>
      <c r="CL178" s="134"/>
      <c r="CM178" s="46"/>
      <c r="CN178" s="88"/>
    </row>
    <row r="179" spans="2:92" x14ac:dyDescent="0.35">
      <c r="B179" s="71"/>
      <c r="C179" s="327">
        <f t="shared" ref="C179:D179" si="562">IF(AC179="Athlete Name","",AC179)</f>
        <v>41</v>
      </c>
      <c r="D179" s="47" t="str">
        <f t="shared" si="562"/>
        <v>Gabriela Zych</v>
      </c>
      <c r="E179" s="60"/>
      <c r="F179" s="3">
        <f>IF(COUNT(AL179:CJ179)=0,"", COUNT(AL179:CJ179))</f>
        <v>5</v>
      </c>
      <c r="G179" s="46">
        <f t="shared" ref="G179" si="563">_xlfn.IFS(F179="","",F179=1,1,F179=2,2,F179=3,3,F179=4,4,F179=5,5,F179&gt;5,5)</f>
        <v>5</v>
      </c>
      <c r="I179" s="61"/>
      <c r="J179" s="108" t="s">
        <v>7</v>
      </c>
      <c r="K179" s="45">
        <f>IFERROR(LARGE((AL179:CJ179),1),"")</f>
        <v>587</v>
      </c>
      <c r="L179" s="1">
        <f>IFERROR(LARGE((AL179:CJ179),2),"")</f>
        <v>584</v>
      </c>
      <c r="M179" s="1">
        <f>IFERROR(LARGE((AL179:CJ179),3),"")</f>
        <v>581</v>
      </c>
      <c r="N179" s="1">
        <f>IFERROR(LARGE((AL179:CJ179),4),"")</f>
        <v>580</v>
      </c>
      <c r="O179" s="46">
        <f>IFERROR(LARGE((AL179:CJ179),5),"")</f>
        <v>579</v>
      </c>
      <c r="P179" s="1"/>
      <c r="Q179" s="56">
        <f t="shared" ref="Q179" si="564">IFERROR(AVERAGEIF(K179:O179,"&gt;0"),"")</f>
        <v>582.20000000000005</v>
      </c>
      <c r="R179" s="57" t="str">
        <f t="shared" ref="R179" si="565">IF(SUM(AF180:AJ180,K180:O180)=0,"",SUM(AF180:AJ180,K180:O180))</f>
        <v/>
      </c>
      <c r="T179" s="5">
        <f t="shared" ref="T179" si="566">IF(U179="","",1)</f>
        <v>1</v>
      </c>
      <c r="U179" s="4">
        <f t="shared" ref="U179" si="567">IF(SUM(Q179:R179)=0,"",SUM(Q179:R179))</f>
        <v>582.20000000000005</v>
      </c>
      <c r="V179" s="6">
        <f t="shared" ref="V179" si="568">IF(U179="","",1)</f>
        <v>1</v>
      </c>
      <c r="X179" s="60" t="str">
        <f t="shared" ref="X179" si="569">IF(AD179="Athlete Name","",AD179)</f>
        <v>Gabriela Zych</v>
      </c>
      <c r="Y179" s="46"/>
      <c r="Z179" s="76"/>
      <c r="AB179" s="82"/>
      <c r="AC179" s="45">
        <v>41</v>
      </c>
      <c r="AD179" s="60" t="s">
        <v>244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v>580</v>
      </c>
      <c r="AZ179" s="62">
        <v>581</v>
      </c>
      <c r="BA179" s="62" t="s">
        <v>7</v>
      </c>
      <c r="BB179" s="62" t="s">
        <v>7</v>
      </c>
      <c r="BC179" s="62" t="s">
        <v>7</v>
      </c>
      <c r="BD179" s="62" t="s">
        <v>7</v>
      </c>
      <c r="BE179" s="62" t="s">
        <v>7</v>
      </c>
      <c r="BF179" s="62" t="s">
        <v>7</v>
      </c>
      <c r="BG179" s="62" t="s">
        <v>7</v>
      </c>
      <c r="BH179" s="62" t="s">
        <v>7</v>
      </c>
      <c r="BI179" s="62" t="s">
        <v>7</v>
      </c>
      <c r="BJ179" s="62" t="s">
        <v>7</v>
      </c>
      <c r="BK179" s="62" t="s">
        <v>7</v>
      </c>
      <c r="BL179" s="62">
        <v>579</v>
      </c>
      <c r="BM179" s="62" t="s">
        <v>7</v>
      </c>
      <c r="BN179" s="62" t="s">
        <v>7</v>
      </c>
      <c r="BO179" s="62" t="s">
        <v>7</v>
      </c>
      <c r="BP179" s="62" t="s">
        <v>7</v>
      </c>
      <c r="BQ179" s="62" t="s">
        <v>7</v>
      </c>
      <c r="BR179" s="62" t="s">
        <v>7</v>
      </c>
      <c r="BS179" s="62" t="s">
        <v>7</v>
      </c>
      <c r="BT179" s="62" t="s">
        <v>7</v>
      </c>
      <c r="BU179" s="62" t="s">
        <v>7</v>
      </c>
      <c r="BV179" s="62" t="s">
        <v>7</v>
      </c>
      <c r="BW179" s="62" t="s">
        <v>7</v>
      </c>
      <c r="BX179" s="62">
        <v>584</v>
      </c>
      <c r="BY179" s="62">
        <v>587</v>
      </c>
      <c r="BZ179" s="62" t="s">
        <v>7</v>
      </c>
      <c r="CA179" s="62" t="s">
        <v>7</v>
      </c>
      <c r="CB179" s="62" t="s">
        <v>7</v>
      </c>
      <c r="CC179" s="62" t="s">
        <v>7</v>
      </c>
      <c r="CD179" s="62" t="s">
        <v>7</v>
      </c>
      <c r="CE179" s="62" t="s">
        <v>7</v>
      </c>
      <c r="CF179" s="62" t="s">
        <v>7</v>
      </c>
      <c r="CG179" s="62" t="s">
        <v>7</v>
      </c>
      <c r="CH179" s="62" t="s">
        <v>7</v>
      </c>
      <c r="CI179" s="62" t="s">
        <v>7</v>
      </c>
      <c r="CJ179" s="62" t="s">
        <v>7</v>
      </c>
      <c r="CK179" s="117"/>
      <c r="CL179" s="60" t="str">
        <f>IF(AD179="Athlete Name","",AD179)</f>
        <v>Gabriela Zych</v>
      </c>
      <c r="CM179" s="46">
        <v>42</v>
      </c>
      <c r="CN179" s="88"/>
    </row>
    <row r="180" spans="2:92" x14ac:dyDescent="0.35">
      <c r="B180" s="71"/>
      <c r="C180" s="327"/>
      <c r="D180" s="47"/>
      <c r="E180" s="60"/>
      <c r="F180" s="45"/>
      <c r="G180" s="46"/>
      <c r="I180" s="61" t="str">
        <f>IF(SUM(AF180:AJ180)=0,"",SUM(AF180:AJ180))</f>
        <v/>
      </c>
      <c r="J180" s="108" t="s">
        <v>12</v>
      </c>
      <c r="K180" s="45" t="str">
        <f>IFERROR(LARGE((AL180:CJ180),1),"")</f>
        <v/>
      </c>
      <c r="L180" s="1" t="str">
        <f>IFERROR(LARGE((AL180:CJ180),2),"")</f>
        <v/>
      </c>
      <c r="M180" s="1" t="str">
        <f>IFERROR(LARGE((AL180:CJ180),3),"")</f>
        <v/>
      </c>
      <c r="N180" s="1" t="str">
        <f>IFERROR(LARGE((AL180:CJ180),4),"")</f>
        <v/>
      </c>
      <c r="O180" s="46" t="str">
        <f>IFERROR(LARGE((AL180:CJ180),5),"")</f>
        <v/>
      </c>
      <c r="P180" s="1"/>
      <c r="Q180" s="56"/>
      <c r="R180" s="57"/>
      <c r="T180" s="5">
        <f t="shared" ref="T180" si="570">IF(U179="","",1)</f>
        <v>1</v>
      </c>
      <c r="U180" s="126">
        <f t="shared" ref="U180" si="571">IF(U179="","",1)</f>
        <v>1</v>
      </c>
      <c r="V180" s="6">
        <f t="shared" ref="V180" si="572">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117"/>
      <c r="CL180" s="60"/>
      <c r="CM180" s="46"/>
      <c r="CN180" s="88"/>
    </row>
    <row r="181" spans="2:92" s="39" customFormat="1" ht="8.5" customHeight="1" thickBot="1" x14ac:dyDescent="0.4">
      <c r="B181" s="102"/>
      <c r="C181" s="328"/>
      <c r="D181" s="107"/>
      <c r="E181" s="103"/>
      <c r="F181" s="115"/>
      <c r="G181" s="116"/>
      <c r="I181" s="95"/>
      <c r="K181" s="96"/>
      <c r="L181" s="93"/>
      <c r="M181" s="93"/>
      <c r="N181" s="93"/>
      <c r="O181" s="94"/>
      <c r="Q181" s="112"/>
      <c r="R181" s="113"/>
      <c r="T181" s="110">
        <f t="shared" ref="T181" si="573">IF(U179="","",1)</f>
        <v>1</v>
      </c>
      <c r="U181" s="93">
        <f t="shared" ref="U181" si="574">IF(U179="","",1)</f>
        <v>1</v>
      </c>
      <c r="V181" s="109">
        <f t="shared" ref="V181" si="575">IF(U179="","",1)</f>
        <v>1</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2"/>
      <c r="CK181" s="118"/>
      <c r="CL181" s="146"/>
      <c r="CM181" s="97"/>
      <c r="CN181" s="105"/>
    </row>
    <row r="182" spans="2:92" ht="8.5" customHeight="1" thickTop="1" x14ac:dyDescent="0.35">
      <c r="B182" s="71"/>
      <c r="C182" s="327"/>
      <c r="D182" s="47"/>
      <c r="E182" s="60"/>
      <c r="G182" s="46"/>
      <c r="I182" s="61"/>
      <c r="K182" s="45"/>
      <c r="L182" s="1"/>
      <c r="M182" s="1"/>
      <c r="N182" s="1"/>
      <c r="O182" s="46"/>
      <c r="P182" s="1"/>
      <c r="Q182" s="56"/>
      <c r="R182" s="57"/>
      <c r="T182" s="5">
        <f t="shared" ref="T182" si="576">IF(U183="","",1)</f>
        <v>1</v>
      </c>
      <c r="U182" s="1">
        <f t="shared" ref="U182" si="577">IF(U183="","",1)</f>
        <v>1</v>
      </c>
      <c r="V182" s="6">
        <f t="shared" ref="V182" si="578">IF(U183="","",1)</f>
        <v>1</v>
      </c>
      <c r="X182" s="60"/>
      <c r="Y182" s="46"/>
      <c r="Z182" s="76"/>
      <c r="AB182" s="82"/>
      <c r="AC182" s="45"/>
      <c r="AD182" s="149"/>
      <c r="AF182" s="150"/>
      <c r="AG182" s="151"/>
      <c r="AH182" s="151"/>
      <c r="AI182" s="151"/>
      <c r="AJ182" s="152"/>
      <c r="AL182" s="150"/>
      <c r="AM182" s="151"/>
      <c r="AN182" s="151"/>
      <c r="AO182" s="151"/>
      <c r="AP182" s="157"/>
      <c r="AQ182" s="157"/>
      <c r="AR182" s="157"/>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c r="CG182" s="157"/>
      <c r="CH182" s="157"/>
      <c r="CI182" s="157"/>
      <c r="CJ182" s="152"/>
      <c r="CK182" s="117"/>
      <c r="CL182" s="149"/>
      <c r="CM182" s="46"/>
      <c r="CN182" s="88"/>
    </row>
    <row r="183" spans="2:92" x14ac:dyDescent="0.35">
      <c r="B183" s="71"/>
      <c r="C183" s="327">
        <f t="shared" ref="C183:D183" si="579">IF(AC183="Athlete Name","",AC183)</f>
        <v>42</v>
      </c>
      <c r="D183" s="47" t="str">
        <f t="shared" si="579"/>
        <v>Stephanie Milvain</v>
      </c>
      <c r="E183" s="60"/>
      <c r="F183" s="3">
        <f>IF(COUNT(AL183:CJ183)=0,"", COUNT(AL183:CJ183))</f>
        <v>4</v>
      </c>
      <c r="G183" s="46">
        <f t="shared" ref="G183" si="580">_xlfn.IFS(F183="","",F183=1,1,F183=2,2,F183=3,3,F183=4,4,F183=5,5,F183&gt;5,5)</f>
        <v>4</v>
      </c>
      <c r="I183" s="61"/>
      <c r="J183" s="108" t="s">
        <v>7</v>
      </c>
      <c r="K183" s="45">
        <f>IFERROR(LARGE((AL183:CJ183),1),"")</f>
        <v>582</v>
      </c>
      <c r="L183" s="1">
        <f>IFERROR(LARGE((AL183:CJ183),2),"")</f>
        <v>577</v>
      </c>
      <c r="M183" s="1">
        <f>IFERROR(LARGE((AL183:CJ183),3),"")</f>
        <v>574</v>
      </c>
      <c r="N183" s="1">
        <f>IFERROR(LARGE((AL183:CJ183),4),"")</f>
        <v>572</v>
      </c>
      <c r="O183" s="46" t="str">
        <f>IFERROR(LARGE((AL183:CJ183),5),"")</f>
        <v/>
      </c>
      <c r="P183" s="1"/>
      <c r="Q183" s="56">
        <f t="shared" ref="Q183" si="581">IFERROR(AVERAGEIF(K183:O183,"&gt;0"),"")</f>
        <v>576.25</v>
      </c>
      <c r="R183" s="57" t="str">
        <f t="shared" ref="R183" si="582">IF(SUM(AF184:AJ184,K184:O184)=0,"",SUM(AF184:AJ184,K184:O184))</f>
        <v/>
      </c>
      <c r="T183" s="5">
        <f t="shared" ref="T183" si="583">IF(U183="","",1)</f>
        <v>1</v>
      </c>
      <c r="U183" s="4">
        <f t="shared" ref="U183" si="584">IF(SUM(Q183:R183)=0,"",SUM(Q183:R183))</f>
        <v>576.25</v>
      </c>
      <c r="V183" s="6">
        <f t="shared" ref="V183" si="585">IF(U183="","",1)</f>
        <v>1</v>
      </c>
      <c r="X183" s="60" t="str">
        <f t="shared" ref="X183" si="586">IF(AD183="Athlete Name","",AD183)</f>
        <v>Stephanie Milvain</v>
      </c>
      <c r="Y183" s="46"/>
      <c r="Z183" s="76"/>
      <c r="AB183" s="82"/>
      <c r="AC183" s="45">
        <v>42</v>
      </c>
      <c r="AD183" s="60" t="s">
        <v>261</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v>582</v>
      </c>
      <c r="AZ183" s="62">
        <v>577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v>574</v>
      </c>
      <c r="BN183" s="62">
        <v>572</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117"/>
      <c r="CL183" s="60" t="str">
        <f>IF(AD183="Athlete Name","",AD183)</f>
        <v>Stephanie Milvain</v>
      </c>
      <c r="CM183" s="46">
        <v>43</v>
      </c>
      <c r="CN183" s="88"/>
    </row>
    <row r="184" spans="2:92" x14ac:dyDescent="0.35">
      <c r="B184" s="71"/>
      <c r="C184" s="327"/>
      <c r="D184" s="47"/>
      <c r="E184" s="60"/>
      <c r="G184" s="46"/>
      <c r="I184" s="61" t="str">
        <f>IF(SUM(AF184:AJ184)=0,"",SUM(AF184:AJ184))</f>
        <v/>
      </c>
      <c r="J184" s="108" t="s">
        <v>12</v>
      </c>
      <c r="K184" s="45" t="str">
        <f>IFERROR(LARGE((AL184:CJ184),1),"")</f>
        <v/>
      </c>
      <c r="L184" s="1" t="str">
        <f>IFERROR(LARGE((AL184:CJ184),2),"")</f>
        <v/>
      </c>
      <c r="M184" s="1" t="str">
        <f>IFERROR(LARGE((AL184:CJ184),3),"")</f>
        <v/>
      </c>
      <c r="N184" s="1" t="str">
        <f>IFERROR(LARGE((AL184:CJ184),4),"")</f>
        <v/>
      </c>
      <c r="O184" s="46" t="str">
        <f>IFERROR(LARGE((AL184:CJ184),5),"")</f>
        <v/>
      </c>
      <c r="P184" s="1"/>
      <c r="Q184" s="56"/>
      <c r="R184" s="57"/>
      <c r="T184" s="5">
        <f t="shared" ref="T184" si="587">IF(U183="","",1)</f>
        <v>1</v>
      </c>
      <c r="U184" s="126">
        <f t="shared" ref="U184" si="588">IF(U183="","",1)</f>
        <v>1</v>
      </c>
      <c r="V184" s="6">
        <f t="shared" ref="V184" si="589">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117"/>
      <c r="CL184" s="60"/>
      <c r="CM184" s="46"/>
      <c r="CN184" s="88"/>
    </row>
    <row r="185" spans="2:92" s="39" customFormat="1" ht="8.5" customHeight="1" thickBot="1" x14ac:dyDescent="0.4">
      <c r="B185" s="102"/>
      <c r="C185" s="328"/>
      <c r="D185" s="107"/>
      <c r="E185" s="103"/>
      <c r="F185" s="115"/>
      <c r="G185" s="116"/>
      <c r="I185" s="95"/>
      <c r="K185" s="96"/>
      <c r="L185" s="93"/>
      <c r="M185" s="93"/>
      <c r="N185" s="93"/>
      <c r="O185" s="94"/>
      <c r="Q185" s="112"/>
      <c r="R185" s="113"/>
      <c r="T185" s="110">
        <f t="shared" ref="T185" si="590">IF(U183="","",1)</f>
        <v>1</v>
      </c>
      <c r="U185" s="93">
        <f t="shared" ref="U185" si="591">IF(U183="","",1)</f>
        <v>1</v>
      </c>
      <c r="V185" s="109">
        <f t="shared" ref="V185" si="592">IF(U183="","",1)</f>
        <v>1</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6"/>
      <c r="CK185" s="118"/>
      <c r="CL185" s="158"/>
      <c r="CM185" s="97"/>
      <c r="CN185" s="105"/>
    </row>
    <row r="186" spans="2:92" ht="8.5" customHeight="1" thickTop="1" x14ac:dyDescent="0.35">
      <c r="B186" s="71"/>
      <c r="C186" s="327"/>
      <c r="D186" s="47"/>
      <c r="E186" s="60"/>
      <c r="G186" s="46"/>
      <c r="I186" s="61"/>
      <c r="K186" s="45"/>
      <c r="L186" s="1"/>
      <c r="M186" s="1"/>
      <c r="N186" s="1"/>
      <c r="O186" s="46"/>
      <c r="P186" s="1"/>
      <c r="Q186" s="56"/>
      <c r="R186" s="57"/>
      <c r="T186" s="5">
        <f t="shared" ref="T186" si="593">IF(U187="","",1)</f>
        <v>1</v>
      </c>
      <c r="U186" s="1">
        <f t="shared" ref="U186" si="594">IF(U187="","",1)</f>
        <v>1</v>
      </c>
      <c r="V186" s="6">
        <f t="shared" ref="V186" si="595">IF(U187="","",1)</f>
        <v>1</v>
      </c>
      <c r="X186" s="60"/>
      <c r="Y186" s="46"/>
      <c r="Z186" s="76"/>
      <c r="AB186" s="82"/>
      <c r="AC186" s="45"/>
      <c r="AD186" s="134"/>
      <c r="AF186" s="135"/>
      <c r="AG186" s="136"/>
      <c r="AH186" s="136"/>
      <c r="AI186" s="137"/>
      <c r="AJ186" s="138"/>
      <c r="AL186" s="143"/>
      <c r="AM186" s="137"/>
      <c r="AN186" s="137"/>
      <c r="AO186" s="137"/>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5"/>
      <c r="CK186" s="117"/>
      <c r="CL186" s="134"/>
      <c r="CM186" s="46"/>
      <c r="CN186" s="88"/>
    </row>
    <row r="187" spans="2:92" x14ac:dyDescent="0.35">
      <c r="B187" s="71"/>
      <c r="C187" s="327">
        <f t="shared" ref="C187:D187" si="596">IF(AC187="Athlete Name","",AC187)</f>
        <v>43</v>
      </c>
      <c r="D187" s="47" t="str">
        <f t="shared" si="596"/>
        <v>Mikole Hogan</v>
      </c>
      <c r="E187" s="60"/>
      <c r="F187" s="3">
        <f>IF(COUNT(AL187:CJ187)=0,"", COUNT(AL187:CJ187))</f>
        <v>4</v>
      </c>
      <c r="G187" s="46">
        <f t="shared" ref="G187" si="597">_xlfn.IFS(F187="","",F187=1,1,F187=2,2,F187=3,3,F187=4,4,F187=5,5,F187&gt;5,5)</f>
        <v>4</v>
      </c>
      <c r="I187" s="61"/>
      <c r="J187" s="108" t="s">
        <v>7</v>
      </c>
      <c r="K187" s="45">
        <f>IFERROR(LARGE((AL187:CJ187),1),"")</f>
        <v>582</v>
      </c>
      <c r="L187" s="1">
        <f>IFERROR(LARGE((AL187:CJ187),2),"")</f>
        <v>581</v>
      </c>
      <c r="M187" s="1">
        <f>IFERROR(LARGE((AL187:CJ187),3),"")</f>
        <v>576</v>
      </c>
      <c r="N187" s="1">
        <f>IFERROR(LARGE((AL187:CJ187),4),"")</f>
        <v>566</v>
      </c>
      <c r="O187" s="46" t="str">
        <f>IFERROR(LARGE((AL187:CJ187),5),"")</f>
        <v/>
      </c>
      <c r="P187" s="1"/>
      <c r="Q187" s="56">
        <f t="shared" ref="Q187" si="598">IFERROR(AVERAGEIF(K187:O187,"&gt;0"),"")</f>
        <v>576.25</v>
      </c>
      <c r="R187" s="57" t="str">
        <f t="shared" ref="R187" si="599">IF(SUM(AF188:AJ188,K188:O188)=0,"",SUM(AF188:AJ188,K188:O188))</f>
        <v/>
      </c>
      <c r="T187" s="5">
        <f t="shared" ref="T187" si="600">IF(U187="","",1)</f>
        <v>1</v>
      </c>
      <c r="U187" s="4">
        <f t="shared" ref="U187" si="601">IF(SUM(Q187:R187)=0,"",SUM(Q187:R187))</f>
        <v>576.25</v>
      </c>
      <c r="V187" s="6">
        <f t="shared" ref="V187" si="602">IF(U187="","",1)</f>
        <v>1</v>
      </c>
      <c r="X187" s="60" t="str">
        <f t="shared" ref="X187" si="603">IF(AD187="Athlete Name","",AD187)</f>
        <v>Mikole Hogan</v>
      </c>
      <c r="Y187" s="46"/>
      <c r="Z187" s="76"/>
      <c r="AB187" s="82"/>
      <c r="AC187" s="45">
        <v>43</v>
      </c>
      <c r="AD187" s="60" t="s">
        <v>219</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v>581</v>
      </c>
      <c r="AZ187" s="62">
        <v>576</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v>582</v>
      </c>
      <c r="BN187" s="62">
        <v>566</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117"/>
      <c r="CL187" s="60" t="str">
        <f>IF(AD187="Athlete Name","",AD187)</f>
        <v>Mikole Hogan</v>
      </c>
      <c r="CM187" s="46">
        <v>44</v>
      </c>
      <c r="CN187" s="88"/>
    </row>
    <row r="188" spans="2:92" x14ac:dyDescent="0.35">
      <c r="B188" s="71"/>
      <c r="C188" s="327"/>
      <c r="D188" s="47"/>
      <c r="E188" s="60"/>
      <c r="G188" s="46"/>
      <c r="I188" s="61" t="str">
        <f>IF(SUM(AF188:AJ188)=0,"",SUM(AF188:AJ188))</f>
        <v/>
      </c>
      <c r="J188" s="108" t="s">
        <v>12</v>
      </c>
      <c r="K188" s="45" t="str">
        <f>IFERROR(LARGE((AL188:CJ188),1),"")</f>
        <v/>
      </c>
      <c r="L188" s="1" t="str">
        <f>IFERROR(LARGE((AL188:CJ188),2),"")</f>
        <v/>
      </c>
      <c r="M188" s="1" t="str">
        <f>IFERROR(LARGE((AL188:CJ188),3),"")</f>
        <v/>
      </c>
      <c r="N188" s="1" t="str">
        <f>IFERROR(LARGE((AL188:CJ188),4),"")</f>
        <v/>
      </c>
      <c r="O188" s="46" t="str">
        <f>IFERROR(LARGE((AL188:CJ188),5),"")</f>
        <v/>
      </c>
      <c r="P188" s="1"/>
      <c r="Q188" s="56"/>
      <c r="R188" s="57"/>
      <c r="T188" s="5">
        <f t="shared" ref="T188" si="604">IF(U187="","",1)</f>
        <v>1</v>
      </c>
      <c r="U188" s="126">
        <f t="shared" ref="U188" si="605">IF(U187="","",1)</f>
        <v>1</v>
      </c>
      <c r="V188" s="6">
        <f t="shared" ref="V188" si="606">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117"/>
      <c r="CL188" s="60"/>
      <c r="CM188" s="46"/>
      <c r="CN188" s="88"/>
    </row>
    <row r="189" spans="2:92" s="39" customFormat="1" ht="8.5" customHeight="1" thickBot="1" x14ac:dyDescent="0.4">
      <c r="B189" s="102"/>
      <c r="C189" s="328"/>
      <c r="D189" s="107"/>
      <c r="E189" s="103"/>
      <c r="F189" s="115"/>
      <c r="G189" s="116"/>
      <c r="I189" s="95"/>
      <c r="K189" s="96"/>
      <c r="L189" s="93"/>
      <c r="M189" s="93"/>
      <c r="N189" s="93"/>
      <c r="O189" s="94"/>
      <c r="Q189" s="112"/>
      <c r="R189" s="113"/>
      <c r="T189" s="110">
        <f t="shared" ref="T189" si="607">IF(U187="","",1)</f>
        <v>1</v>
      </c>
      <c r="U189" s="93">
        <f t="shared" ref="U189" si="608">IF(U187="","",1)</f>
        <v>1</v>
      </c>
      <c r="V189" s="109">
        <f t="shared" ref="V189" si="609">IF(U187="","",1)</f>
        <v>1</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2"/>
      <c r="CK189" s="118"/>
      <c r="CL189" s="146"/>
      <c r="CM189" s="97"/>
      <c r="CN189" s="105"/>
    </row>
    <row r="190" spans="2:92" ht="8.5" customHeight="1" thickTop="1" x14ac:dyDescent="0.35">
      <c r="B190" s="71"/>
      <c r="C190" s="327"/>
      <c r="D190" s="47"/>
      <c r="E190" s="60"/>
      <c r="G190" s="46"/>
      <c r="I190" s="61"/>
      <c r="K190" s="45"/>
      <c r="L190" s="1"/>
      <c r="M190" s="1"/>
      <c r="N190" s="1"/>
      <c r="O190" s="46"/>
      <c r="P190" s="1"/>
      <c r="Q190" s="56"/>
      <c r="R190" s="57"/>
      <c r="T190" s="5">
        <f t="shared" ref="T190" si="610">IF(U191="","",1)</f>
        <v>1</v>
      </c>
      <c r="U190" s="1">
        <f t="shared" ref="U190" si="611">IF(U191="","",1)</f>
        <v>1</v>
      </c>
      <c r="V190" s="6">
        <f t="shared" ref="V190" si="612">IF(U191="","",1)</f>
        <v>1</v>
      </c>
      <c r="X190" s="60"/>
      <c r="Y190" s="46"/>
      <c r="Z190" s="76"/>
      <c r="AB190" s="82"/>
      <c r="AC190" s="45"/>
      <c r="AD190" s="307"/>
      <c r="AF190" s="305"/>
      <c r="AG190" s="306"/>
      <c r="AH190" s="306"/>
      <c r="AI190" s="308"/>
      <c r="AJ190" s="309"/>
      <c r="AL190" s="310"/>
      <c r="AM190" s="308"/>
      <c r="AN190" s="308"/>
      <c r="AO190" s="308"/>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L190" s="311"/>
      <c r="BM190" s="311"/>
      <c r="BN190" s="311"/>
      <c r="BO190" s="311"/>
      <c r="BP190" s="311"/>
      <c r="BQ190" s="311"/>
      <c r="BR190" s="311"/>
      <c r="BS190" s="311"/>
      <c r="BT190" s="311"/>
      <c r="BU190" s="311"/>
      <c r="BV190" s="311"/>
      <c r="BW190" s="311"/>
      <c r="BX190" s="311"/>
      <c r="BY190" s="311"/>
      <c r="BZ190" s="311"/>
      <c r="CA190" s="311"/>
      <c r="CB190" s="311"/>
      <c r="CC190" s="311"/>
      <c r="CD190" s="311"/>
      <c r="CE190" s="311"/>
      <c r="CF190" s="311"/>
      <c r="CG190" s="311"/>
      <c r="CH190" s="311"/>
      <c r="CI190" s="311"/>
      <c r="CJ190" s="312"/>
      <c r="CK190" s="117"/>
      <c r="CL190" s="307"/>
      <c r="CM190" s="46"/>
      <c r="CN190" s="88"/>
    </row>
    <row r="191" spans="2:92" x14ac:dyDescent="0.35">
      <c r="B191" s="71"/>
      <c r="C191" s="327">
        <f t="shared" ref="C191:D191" si="613">IF(AC191="Athlete Name","",AC191)</f>
        <v>44</v>
      </c>
      <c r="D191" s="47" t="str">
        <f t="shared" si="613"/>
        <v>Lillian Warren</v>
      </c>
      <c r="E191" s="60"/>
      <c r="F191" s="3">
        <f>IF(COUNT(AL191:CJ191)=0,"", COUNT(AL191:CJ191))</f>
        <v>1</v>
      </c>
      <c r="G191" s="46">
        <f t="shared" ref="G191" si="614">_xlfn.IFS(F191="","",F191=1,1,F191=2,2,F191=3,3,F191=4,4,F191=5,5,F191&gt;5,5)</f>
        <v>1</v>
      </c>
      <c r="I191" s="61"/>
      <c r="J191" s="108" t="s">
        <v>7</v>
      </c>
      <c r="K191" s="45">
        <f>IFERROR(LARGE((AL191:CJ191),1),"")</f>
        <v>581</v>
      </c>
      <c r="L191" s="1" t="str">
        <f>IFERROR(LARGE((AL191:CJ191),2),"")</f>
        <v/>
      </c>
      <c r="M191" s="1" t="str">
        <f>IFERROR(LARGE((AL191:CJ191),3),"")</f>
        <v/>
      </c>
      <c r="N191" s="1" t="str">
        <f>IFERROR(LARGE((AL191:CJ191),4),"")</f>
        <v/>
      </c>
      <c r="O191" s="46" t="str">
        <f>IFERROR(LARGE((AL191:CJ191),5),"")</f>
        <v/>
      </c>
      <c r="P191" s="1"/>
      <c r="Q191" s="56">
        <f t="shared" ref="Q191" si="615">IFERROR(AVERAGEIF(K191:O191,"&gt;0"),"")</f>
        <v>581</v>
      </c>
      <c r="R191" s="57" t="str">
        <f t="shared" ref="R191" si="616">IF(SUM(AF192:AJ192,K192:O192)=0,"",SUM(AF192:AJ192,K192:O192))</f>
        <v/>
      </c>
      <c r="T191" s="5">
        <f t="shared" ref="T191" si="617">IF(U191="","",1)</f>
        <v>1</v>
      </c>
      <c r="U191" s="4">
        <f t="shared" ref="U191" si="618">IF(SUM(Q191:R191)=0,"",SUM(Q191:R191))</f>
        <v>581</v>
      </c>
      <c r="V191" s="6">
        <f t="shared" ref="V191" si="619">IF(U191="","",1)</f>
        <v>1</v>
      </c>
      <c r="X191" s="60" t="str">
        <f t="shared" ref="X191" si="620">IF(AD191="Athlete Name","",AD191)</f>
        <v>Lillian Warren</v>
      </c>
      <c r="Y191" s="46"/>
      <c r="Z191" s="76"/>
      <c r="AB191" s="82"/>
      <c r="AC191" s="45">
        <v>44</v>
      </c>
      <c r="AD191" s="60" t="s">
        <v>262</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v>581</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62" t="s">
        <v>7</v>
      </c>
      <c r="BT191" s="62" t="s">
        <v>7</v>
      </c>
      <c r="BU191" s="62" t="s">
        <v>7</v>
      </c>
      <c r="BV191" s="62" t="s">
        <v>7</v>
      </c>
      <c r="BW191" s="62" t="s">
        <v>7</v>
      </c>
      <c r="BX191" s="62" t="s">
        <v>7</v>
      </c>
      <c r="BY191" s="62" t="s">
        <v>7</v>
      </c>
      <c r="BZ191" s="62" t="s">
        <v>7</v>
      </c>
      <c r="CA191" s="62" t="s">
        <v>7</v>
      </c>
      <c r="CB191" s="62" t="s">
        <v>7</v>
      </c>
      <c r="CC191" s="62" t="s">
        <v>7</v>
      </c>
      <c r="CD191" s="62" t="s">
        <v>7</v>
      </c>
      <c r="CE191" s="62" t="s">
        <v>7</v>
      </c>
      <c r="CF191" s="62" t="s">
        <v>7</v>
      </c>
      <c r="CG191" s="62" t="s">
        <v>7</v>
      </c>
      <c r="CH191" s="62" t="s">
        <v>7</v>
      </c>
      <c r="CI191" s="62" t="s">
        <v>7</v>
      </c>
      <c r="CJ191" s="62" t="s">
        <v>7</v>
      </c>
      <c r="CK191" s="117"/>
      <c r="CL191" s="60" t="str">
        <f>IF(AD191="Athlete Name","",AD191)</f>
        <v>Lillian Warren</v>
      </c>
      <c r="CM191" s="46">
        <v>44</v>
      </c>
      <c r="CN191" s="88"/>
    </row>
    <row r="192" spans="2:92" x14ac:dyDescent="0.35">
      <c r="B192" s="71"/>
      <c r="C192" s="327"/>
      <c r="D192" s="47"/>
      <c r="E192" s="60"/>
      <c r="G192" s="46"/>
      <c r="I192" s="61" t="str">
        <f>IF(SUM(AF192:AJ192)=0,"",SUM(AF192:AJ192))</f>
        <v/>
      </c>
      <c r="J192" s="108" t="s">
        <v>12</v>
      </c>
      <c r="K192" s="45" t="str">
        <f>IFERROR(LARGE((AL192:CJ192),1),"")</f>
        <v/>
      </c>
      <c r="L192" s="1" t="str">
        <f>IFERROR(LARGE((AL192:CJ192),2),"")</f>
        <v/>
      </c>
      <c r="M192" s="1" t="str">
        <f>IFERROR(LARGE((AL192:CJ192),3),"")</f>
        <v/>
      </c>
      <c r="N192" s="1" t="str">
        <f>IFERROR(LARGE((AL192:CJ192),4),"")</f>
        <v/>
      </c>
      <c r="O192" s="46" t="str">
        <f>IFERROR(LARGE((AL192:CJ192),5),"")</f>
        <v/>
      </c>
      <c r="P192" s="1"/>
      <c r="Q192" s="56"/>
      <c r="R192" s="57"/>
      <c r="T192" s="5">
        <f t="shared" ref="T192" si="621">IF(U191="","",1)</f>
        <v>1</v>
      </c>
      <c r="U192" s="126">
        <f t="shared" ref="U192" si="622">IF(U191="","",1)</f>
        <v>1</v>
      </c>
      <c r="V192" s="6">
        <f t="shared" ref="V192" si="623">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117"/>
      <c r="CL192" s="60"/>
      <c r="CM192" s="46"/>
      <c r="CN192" s="88"/>
    </row>
    <row r="193" spans="2:92" s="39" customFormat="1" ht="8.5" customHeight="1" thickBot="1" x14ac:dyDescent="0.4">
      <c r="B193" s="102"/>
      <c r="C193" s="328"/>
      <c r="D193" s="107"/>
      <c r="E193" s="103"/>
      <c r="F193" s="115"/>
      <c r="G193" s="116"/>
      <c r="I193" s="95"/>
      <c r="K193" s="96"/>
      <c r="L193" s="93"/>
      <c r="M193" s="93"/>
      <c r="N193" s="93"/>
      <c r="O193" s="94"/>
      <c r="Q193" s="112"/>
      <c r="R193" s="113"/>
      <c r="T193" s="110">
        <f t="shared" ref="T193" si="624">IF(U191="","",1)</f>
        <v>1</v>
      </c>
      <c r="U193" s="93">
        <f t="shared" ref="U193" si="625">IF(U191="","",1)</f>
        <v>1</v>
      </c>
      <c r="V193" s="109">
        <f t="shared" ref="V193" si="626">IF(U191="","",1)</f>
        <v>1</v>
      </c>
      <c r="X193" s="107"/>
      <c r="Y193" s="97"/>
      <c r="Z193" s="98"/>
      <c r="AB193" s="104"/>
      <c r="AC193" s="92"/>
      <c r="AD193" s="148"/>
      <c r="AF193" s="159"/>
      <c r="AG193" s="155"/>
      <c r="AH193" s="155"/>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6"/>
      <c r="CK193" s="118"/>
      <c r="CL193" s="158"/>
      <c r="CM193" s="97"/>
      <c r="CN193" s="105"/>
    </row>
    <row r="194" spans="2:92" ht="8.5" customHeight="1" thickTop="1" x14ac:dyDescent="0.35">
      <c r="B194" s="71"/>
      <c r="C194" s="327"/>
      <c r="D194" s="47"/>
      <c r="E194" s="60"/>
      <c r="G194" s="46"/>
      <c r="I194" s="61"/>
      <c r="K194" s="45"/>
      <c r="L194" s="1"/>
      <c r="M194" s="1"/>
      <c r="N194" s="1"/>
      <c r="O194" s="46"/>
      <c r="P194" s="1"/>
      <c r="Q194" s="56"/>
      <c r="R194" s="57"/>
      <c r="T194" s="5">
        <f t="shared" ref="T194" si="627">IF(U195="","",1)</f>
        <v>1</v>
      </c>
      <c r="U194" s="1">
        <f t="shared" ref="U194" si="628">IF(U195="","",1)</f>
        <v>1</v>
      </c>
      <c r="V194" s="6">
        <f t="shared" ref="V194" si="629">IF(U195="","",1)</f>
        <v>1</v>
      </c>
      <c r="X194" s="60"/>
      <c r="Y194" s="46"/>
      <c r="Z194" s="76"/>
      <c r="AB194" s="82"/>
      <c r="AC194" s="45"/>
      <c r="AD194" s="134"/>
      <c r="AF194" s="135"/>
      <c r="AG194" s="136"/>
      <c r="AH194" s="136"/>
      <c r="AI194" s="137"/>
      <c r="AJ194" s="138"/>
      <c r="AL194" s="143"/>
      <c r="AM194" s="137"/>
      <c r="AN194" s="137"/>
      <c r="AO194" s="137"/>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5"/>
      <c r="CK194" s="117"/>
      <c r="CL194" s="134"/>
      <c r="CM194" s="46"/>
      <c r="CN194" s="88"/>
    </row>
    <row r="195" spans="2:92" x14ac:dyDescent="0.35">
      <c r="B195" s="71"/>
      <c r="C195" s="327">
        <f t="shared" ref="C195:D195" si="630">IF(AC195="Athlete Name","",AC195)</f>
        <v>45</v>
      </c>
      <c r="D195" s="47" t="str">
        <f t="shared" si="630"/>
        <v>Peninah D'Souza</v>
      </c>
      <c r="E195" s="60"/>
      <c r="F195" s="3">
        <f>IF(COUNT(AL195:CJ195)=0,"", COUNT(AL195:CJ195))</f>
        <v>4</v>
      </c>
      <c r="G195" s="46">
        <f t="shared" ref="G195" si="631">_xlfn.IFS(F195="","",F195=1,1,F195=2,2,F195=3,3,F195=4,4,F195=5,5,F195&gt;5,5)</f>
        <v>4</v>
      </c>
      <c r="I195" s="61"/>
      <c r="J195" s="108" t="s">
        <v>7</v>
      </c>
      <c r="K195" s="45">
        <f>IFERROR(LARGE((AL195:CJ195),1),"")</f>
        <v>584</v>
      </c>
      <c r="L195" s="1">
        <f>IFERROR(LARGE((AL195:CJ195),2),"")</f>
        <v>581</v>
      </c>
      <c r="M195" s="1">
        <f>IFERROR(LARGE((AL195:CJ195),3),"")</f>
        <v>574</v>
      </c>
      <c r="N195" s="1">
        <f>IFERROR(LARGE((AL195:CJ195),4),"")</f>
        <v>569</v>
      </c>
      <c r="O195" s="46" t="str">
        <f>IFERROR(LARGE((AL195:CJ195),5),"")</f>
        <v/>
      </c>
      <c r="P195" s="1"/>
      <c r="Q195" s="56">
        <f t="shared" ref="Q195" si="632">IFERROR(AVERAGEIF(K195:O195,"&gt;0"),"")</f>
        <v>577</v>
      </c>
      <c r="R195" s="57" t="str">
        <f t="shared" ref="R195" si="633">IF(SUM(AF196:AJ196,K196:O196)=0,"",SUM(AF196:AJ196,K196:O196))</f>
        <v/>
      </c>
      <c r="T195" s="5">
        <f t="shared" ref="T195" si="634">IF(U195="","",1)</f>
        <v>1</v>
      </c>
      <c r="U195" s="4">
        <f t="shared" ref="U195" si="635">IF(SUM(Q195:R195)=0,"",SUM(Q195:R195))</f>
        <v>577</v>
      </c>
      <c r="V195" s="6">
        <f t="shared" ref="V195" si="636">IF(U195="","",1)</f>
        <v>1</v>
      </c>
      <c r="X195" s="60" t="str">
        <f t="shared" ref="X195" si="637">IF(AD195="Athlete Name","",AD195)</f>
        <v>Peninah D'Souza</v>
      </c>
      <c r="Y195" s="46"/>
      <c r="Z195" s="76"/>
      <c r="AB195" s="82"/>
      <c r="AC195" s="45">
        <v>45</v>
      </c>
      <c r="AD195" s="60" t="s">
        <v>164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v>581</v>
      </c>
      <c r="BA195" s="62" t="s">
        <v>7</v>
      </c>
      <c r="BB195" s="62" t="s">
        <v>7</v>
      </c>
      <c r="BC195" s="62" t="s">
        <v>7</v>
      </c>
      <c r="BD195" s="62" t="s">
        <v>7</v>
      </c>
      <c r="BE195" s="62" t="s">
        <v>7</v>
      </c>
      <c r="BF195" s="62" t="s">
        <v>7</v>
      </c>
      <c r="BG195" s="62" t="s">
        <v>7</v>
      </c>
      <c r="BH195" s="62" t="s">
        <v>7</v>
      </c>
      <c r="BI195" s="62">
        <v>584</v>
      </c>
      <c r="BJ195" s="62" t="s">
        <v>7</v>
      </c>
      <c r="BK195" s="62" t="s">
        <v>7</v>
      </c>
      <c r="BL195" s="62" t="s">
        <v>7</v>
      </c>
      <c r="BM195" s="62">
        <v>574</v>
      </c>
      <c r="BN195" s="62">
        <v>569</v>
      </c>
      <c r="BO195" s="62" t="s">
        <v>7</v>
      </c>
      <c r="BP195" s="62" t="s">
        <v>7</v>
      </c>
      <c r="BQ195" s="62" t="s">
        <v>7</v>
      </c>
      <c r="BR195" s="62" t="s">
        <v>7</v>
      </c>
      <c r="BS195" s="62" t="s">
        <v>7</v>
      </c>
      <c r="BT195" s="62" t="s">
        <v>7</v>
      </c>
      <c r="BU195" s="62" t="s">
        <v>7</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117"/>
      <c r="CL195" s="60" t="str">
        <f>IF(AD195="Athlete Name","",AD195)</f>
        <v>Peninah D'Souza</v>
      </c>
      <c r="CM195" s="46">
        <v>44</v>
      </c>
      <c r="CN195" s="88"/>
    </row>
    <row r="196" spans="2:92" x14ac:dyDescent="0.35">
      <c r="B196" s="71"/>
      <c r="C196" s="327"/>
      <c r="D196" s="47"/>
      <c r="E196" s="60"/>
      <c r="G196" s="46"/>
      <c r="I196" s="61" t="str">
        <f>IF(SUM(AF196:AJ196)=0,"",SUM(AF196:AJ196))</f>
        <v/>
      </c>
      <c r="J196" s="108" t="s">
        <v>12</v>
      </c>
      <c r="K196" s="45" t="str">
        <f>IFERROR(LARGE((AL196:CJ196),1),"")</f>
        <v/>
      </c>
      <c r="L196" s="1" t="str">
        <f>IFERROR(LARGE((AL196:CJ196),2),"")</f>
        <v/>
      </c>
      <c r="M196" s="1" t="str">
        <f>IFERROR(LARGE((AL196:CJ196),3),"")</f>
        <v/>
      </c>
      <c r="N196" s="1" t="str">
        <f>IFERROR(LARGE((AL196:CJ196),4),"")</f>
        <v/>
      </c>
      <c r="O196" s="46" t="str">
        <f>IFERROR(LARGE((AL196:CJ196),5),"")</f>
        <v/>
      </c>
      <c r="P196" s="1"/>
      <c r="Q196" s="56"/>
      <c r="R196" s="57"/>
      <c r="T196" s="5">
        <f t="shared" ref="T196" si="638">IF(U195="","",1)</f>
        <v>1</v>
      </c>
      <c r="U196" s="126">
        <f t="shared" ref="U196" si="639">IF(U195="","",1)</f>
        <v>1</v>
      </c>
      <c r="V196" s="6">
        <f t="shared" ref="V196" si="640">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117"/>
      <c r="CL196" s="60"/>
      <c r="CM196" s="46"/>
      <c r="CN196" s="88"/>
    </row>
    <row r="197" spans="2:92" s="39" customFormat="1" ht="8.5" customHeight="1" thickBot="1" x14ac:dyDescent="0.4">
      <c r="B197" s="102"/>
      <c r="C197" s="328"/>
      <c r="D197" s="107"/>
      <c r="E197" s="103"/>
      <c r="F197" s="115"/>
      <c r="G197" s="116"/>
      <c r="I197" s="95"/>
      <c r="K197" s="96"/>
      <c r="L197" s="93"/>
      <c r="M197" s="93"/>
      <c r="N197" s="93"/>
      <c r="O197" s="94"/>
      <c r="Q197" s="112"/>
      <c r="R197" s="113"/>
      <c r="T197" s="110">
        <f t="shared" ref="T197" si="641">IF(U195="","",1)</f>
        <v>1</v>
      </c>
      <c r="U197" s="93">
        <f t="shared" ref="U197" si="642">IF(U195="","",1)</f>
        <v>1</v>
      </c>
      <c r="V197" s="109">
        <f t="shared" ref="V197" si="643">IF(U195="","",1)</f>
        <v>1</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2"/>
      <c r="CK197" s="118"/>
      <c r="CL197" s="146"/>
      <c r="CM197" s="97"/>
      <c r="CN197" s="105"/>
    </row>
    <row r="198" spans="2:92" ht="8.5" customHeight="1" thickTop="1" x14ac:dyDescent="0.35">
      <c r="B198" s="71"/>
      <c r="C198" s="327"/>
      <c r="D198" s="47"/>
      <c r="E198" s="60"/>
      <c r="G198" s="46"/>
      <c r="I198" s="61"/>
      <c r="K198" s="45"/>
      <c r="L198" s="1"/>
      <c r="M198" s="1"/>
      <c r="N198" s="1"/>
      <c r="O198" s="46"/>
      <c r="P198" s="1"/>
      <c r="Q198" s="56"/>
      <c r="R198" s="57"/>
      <c r="T198" s="5">
        <f t="shared" ref="T198" si="644">IF(U199="","",1)</f>
        <v>1</v>
      </c>
      <c r="U198" s="1">
        <f t="shared" ref="U198" si="645">IF(U199="","",1)</f>
        <v>1</v>
      </c>
      <c r="V198" s="6">
        <f t="shared" ref="V198" si="646">IF(U199="","",1)</f>
        <v>1</v>
      </c>
      <c r="X198" s="60"/>
      <c r="Y198" s="46"/>
      <c r="Z198" s="76"/>
      <c r="AB198" s="82"/>
      <c r="AC198" s="45"/>
      <c r="AD198" s="307"/>
      <c r="AF198" s="305"/>
      <c r="AG198" s="306"/>
      <c r="AH198" s="306"/>
      <c r="AI198" s="308"/>
      <c r="AJ198" s="309"/>
      <c r="AL198" s="310"/>
      <c r="AM198" s="308"/>
      <c r="AN198" s="308"/>
      <c r="AO198" s="308"/>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c r="BV198" s="311"/>
      <c r="BW198" s="311"/>
      <c r="BX198" s="311"/>
      <c r="BY198" s="311"/>
      <c r="BZ198" s="311"/>
      <c r="CA198" s="311"/>
      <c r="CB198" s="311"/>
      <c r="CC198" s="311"/>
      <c r="CD198" s="311"/>
      <c r="CE198" s="311"/>
      <c r="CF198" s="311"/>
      <c r="CG198" s="311"/>
      <c r="CH198" s="311"/>
      <c r="CI198" s="311"/>
      <c r="CJ198" s="312"/>
      <c r="CK198" s="117"/>
      <c r="CL198" s="307"/>
      <c r="CM198" s="46"/>
      <c r="CN198" s="88"/>
    </row>
    <row r="199" spans="2:92" x14ac:dyDescent="0.35">
      <c r="B199" s="71"/>
      <c r="C199" s="327">
        <f t="shared" ref="C199:D199" si="647">IF(AC199="Athlete Name","",AC199)</f>
        <v>46</v>
      </c>
      <c r="D199" s="47" t="str">
        <f t="shared" si="647"/>
        <v>Katie Tadeschi</v>
      </c>
      <c r="E199" s="60"/>
      <c r="F199" s="3">
        <f>IF(COUNT(AL199:CJ199)=0,"", COUNT(AL199:CJ199))</f>
        <v>2</v>
      </c>
      <c r="G199" s="46">
        <f t="shared" ref="G199" si="648">_xlfn.IFS(F199="","",F199=1,1,F199=2,2,F199=3,3,F199=4,4,F199=5,5,F199&gt;5,5)</f>
        <v>2</v>
      </c>
      <c r="I199" s="61"/>
      <c r="J199" s="108" t="s">
        <v>7</v>
      </c>
      <c r="K199" s="45">
        <f>IFERROR(LARGE((AL199:CJ199),1),"")</f>
        <v>580</v>
      </c>
      <c r="L199" s="1">
        <f>IFERROR(LARGE((AL199:CJ199),2),"")</f>
        <v>571</v>
      </c>
      <c r="M199" s="1" t="str">
        <f>IFERROR(LARGE((AL199:CJ199),3),"")</f>
        <v/>
      </c>
      <c r="N199" s="1" t="str">
        <f>IFERROR(LARGE((AL199:CJ199),4),"")</f>
        <v/>
      </c>
      <c r="O199" s="46" t="str">
        <f>IFERROR(LARGE((AL199:CJ199),5),"")</f>
        <v/>
      </c>
      <c r="P199" s="1"/>
      <c r="Q199" s="56">
        <f t="shared" ref="Q199" si="649">IFERROR(AVERAGEIF(K199:O199,"&gt;0"),"")</f>
        <v>575.5</v>
      </c>
      <c r="R199" s="57" t="str">
        <f t="shared" ref="R199" si="650">IF(SUM(AF200:AJ200,K200:O200)=0,"",SUM(AF200:AJ200,K200:O200))</f>
        <v/>
      </c>
      <c r="T199" s="5">
        <f t="shared" ref="T199" si="651">IF(U199="","",1)</f>
        <v>1</v>
      </c>
      <c r="U199" s="4">
        <f t="shared" ref="U199" si="652">IF(SUM(Q199:R199)=0,"",SUM(Q199:R199))</f>
        <v>575.5</v>
      </c>
      <c r="V199" s="6">
        <f t="shared" ref="V199" si="653">IF(U199="","",1)</f>
        <v>1</v>
      </c>
      <c r="X199" s="60" t="str">
        <f t="shared" ref="X199" si="654">IF(AD199="Athlete Name","",AD199)</f>
        <v>Katie Tadeschi</v>
      </c>
      <c r="Y199" s="46"/>
      <c r="Z199" s="76"/>
      <c r="AB199" s="82"/>
      <c r="AC199" s="45">
        <v>46</v>
      </c>
      <c r="AD199" s="60" t="s">
        <v>263</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v>580</v>
      </c>
      <c r="AZ199" s="62">
        <v>571</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t="s">
        <v>7</v>
      </c>
      <c r="BV199" s="62" t="s">
        <v>7</v>
      </c>
      <c r="BW199" s="62" t="s">
        <v>7</v>
      </c>
      <c r="BX199" s="62" t="s">
        <v>7</v>
      </c>
      <c r="BY199" s="62" t="s">
        <v>7</v>
      </c>
      <c r="BZ199" s="62" t="s">
        <v>7</v>
      </c>
      <c r="CA199" s="62" t="s">
        <v>7</v>
      </c>
      <c r="CB199" s="62" t="s">
        <v>7</v>
      </c>
      <c r="CC199" s="62" t="s">
        <v>7</v>
      </c>
      <c r="CD199" s="62" t="s">
        <v>7</v>
      </c>
      <c r="CE199" s="62" t="s">
        <v>7</v>
      </c>
      <c r="CF199" s="62" t="s">
        <v>7</v>
      </c>
      <c r="CG199" s="62" t="s">
        <v>7</v>
      </c>
      <c r="CH199" s="62" t="s">
        <v>7</v>
      </c>
      <c r="CI199" s="62" t="s">
        <v>7</v>
      </c>
      <c r="CJ199" s="62" t="s">
        <v>7</v>
      </c>
      <c r="CK199" s="117"/>
      <c r="CL199" s="60" t="str">
        <f>IF(AD199="Athlete Name","",AD199)</f>
        <v>Katie Tadeschi</v>
      </c>
      <c r="CM199" s="46">
        <v>44</v>
      </c>
      <c r="CN199" s="88"/>
    </row>
    <row r="200" spans="2:92" x14ac:dyDescent="0.35">
      <c r="B200" s="71"/>
      <c r="C200" s="327"/>
      <c r="D200" s="47"/>
      <c r="E200" s="60"/>
      <c r="G200" s="46"/>
      <c r="I200" s="61" t="str">
        <f>IF(SUM(AF200:AJ200)=0,"",SUM(AF200:AJ200))</f>
        <v/>
      </c>
      <c r="J200" s="108" t="s">
        <v>12</v>
      </c>
      <c r="K200" s="45" t="str">
        <f>IFERROR(LARGE((AL200:CJ200),1),"")</f>
        <v/>
      </c>
      <c r="L200" s="1" t="str">
        <f>IFERROR(LARGE((AL200:CJ200),2),"")</f>
        <v/>
      </c>
      <c r="M200" s="1" t="str">
        <f>IFERROR(LARGE((AL200:CJ200),3),"")</f>
        <v/>
      </c>
      <c r="N200" s="1" t="str">
        <f>IFERROR(LARGE((AL200:CJ200),4),"")</f>
        <v/>
      </c>
      <c r="O200" s="46" t="str">
        <f>IFERROR(LARGE((AL200:CJ200),5),"")</f>
        <v/>
      </c>
      <c r="P200" s="1"/>
      <c r="Q200" s="56"/>
      <c r="R200" s="57"/>
      <c r="T200" s="5">
        <f t="shared" ref="T200" si="655">IF(U199="","",1)</f>
        <v>1</v>
      </c>
      <c r="U200" s="126">
        <f t="shared" ref="U200" si="656">IF(U199="","",1)</f>
        <v>1</v>
      </c>
      <c r="V200" s="6">
        <f t="shared" ref="V200" si="657">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117"/>
      <c r="CL200" s="60"/>
      <c r="CM200" s="46"/>
      <c r="CN200" s="88"/>
    </row>
    <row r="201" spans="2:92" s="39" customFormat="1" ht="8.5" customHeight="1" thickBot="1" x14ac:dyDescent="0.4">
      <c r="B201" s="102"/>
      <c r="C201" s="328"/>
      <c r="D201" s="107"/>
      <c r="E201" s="103"/>
      <c r="F201" s="115"/>
      <c r="G201" s="116"/>
      <c r="I201" s="95"/>
      <c r="K201" s="96"/>
      <c r="L201" s="93"/>
      <c r="M201" s="93"/>
      <c r="N201" s="93"/>
      <c r="O201" s="94"/>
      <c r="Q201" s="112"/>
      <c r="R201" s="113"/>
      <c r="T201" s="110">
        <f t="shared" ref="T201" si="658">IF(U199="","",1)</f>
        <v>1</v>
      </c>
      <c r="U201" s="93">
        <f t="shared" ref="U201" si="659">IF(U199="","",1)</f>
        <v>1</v>
      </c>
      <c r="V201" s="109">
        <f t="shared" ref="V201" si="660">IF(U199="","",1)</f>
        <v>1</v>
      </c>
      <c r="X201" s="107"/>
      <c r="Y201" s="97"/>
      <c r="Z201" s="98"/>
      <c r="AB201" s="104"/>
      <c r="AC201" s="92"/>
      <c r="AD201" s="148"/>
      <c r="AF201" s="159"/>
      <c r="AG201" s="155"/>
      <c r="AH201" s="155"/>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6"/>
      <c r="CK201" s="118"/>
      <c r="CL201" s="158"/>
      <c r="CM201" s="97"/>
      <c r="CN201" s="105"/>
    </row>
    <row r="202" spans="2:92" ht="8.5" customHeight="1" thickTop="1" x14ac:dyDescent="0.35">
      <c r="B202" s="71"/>
      <c r="C202" s="327"/>
      <c r="D202" s="47"/>
      <c r="E202" s="60"/>
      <c r="G202" s="46"/>
      <c r="I202" s="61"/>
      <c r="K202" s="45"/>
      <c r="L202" s="1"/>
      <c r="M202" s="1"/>
      <c r="N202" s="1"/>
      <c r="O202" s="46"/>
      <c r="P202" s="1"/>
      <c r="Q202" s="56"/>
      <c r="R202" s="57"/>
      <c r="T202" s="5">
        <f t="shared" ref="T202" si="661">IF(U203="","",1)</f>
        <v>1</v>
      </c>
      <c r="U202" s="1">
        <f t="shared" ref="U202" si="662">IF(U203="","",1)</f>
        <v>1</v>
      </c>
      <c r="V202" s="6">
        <f t="shared" ref="V202" si="663">IF(U203="","",1)</f>
        <v>1</v>
      </c>
      <c r="X202" s="60"/>
      <c r="Y202" s="46"/>
      <c r="Z202" s="76"/>
      <c r="AB202" s="82"/>
      <c r="AC202" s="45"/>
      <c r="AD202" s="134"/>
      <c r="AF202" s="135"/>
      <c r="AG202" s="136"/>
      <c r="AH202" s="136"/>
      <c r="AI202" s="137"/>
      <c r="AJ202" s="138"/>
      <c r="AL202" s="143"/>
      <c r="AM202" s="137"/>
      <c r="AN202" s="137"/>
      <c r="AO202" s="137"/>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5"/>
      <c r="CK202" s="117"/>
      <c r="CL202" s="134"/>
      <c r="CM202" s="46"/>
      <c r="CN202" s="88"/>
    </row>
    <row r="203" spans="2:92" x14ac:dyDescent="0.35">
      <c r="B203" s="71"/>
      <c r="C203" s="327">
        <f t="shared" ref="C203:D203" si="664">IF(AC203="Athlete Name","",AC203)</f>
        <v>47</v>
      </c>
      <c r="D203" s="47" t="str">
        <f t="shared" si="664"/>
        <v>Ashlyn Blake</v>
      </c>
      <c r="E203" s="60"/>
      <c r="F203" s="3">
        <f>IF(COUNT(AL203:CJ203)=0,"", COUNT(AL203:CJ203))</f>
        <v>7</v>
      </c>
      <c r="G203" s="46">
        <f t="shared" ref="G203" si="665">_xlfn.IFS(F203="","",F203=1,1,F203=2,2,F203=3,3,F203=4,4,F203=5,5,F203&gt;5,5)</f>
        <v>5</v>
      </c>
      <c r="I203" s="61"/>
      <c r="J203" s="108" t="s">
        <v>7</v>
      </c>
      <c r="K203" s="45">
        <f>IFERROR(LARGE((AL203:CJ203),1),"")</f>
        <v>581</v>
      </c>
      <c r="L203" s="1">
        <f>IFERROR(LARGE((AL203:CJ203),2),"")</f>
        <v>571</v>
      </c>
      <c r="M203" s="1">
        <f>IFERROR(LARGE((AL203:CJ203),3),"")</f>
        <v>568</v>
      </c>
      <c r="N203" s="1">
        <f>IFERROR(LARGE((AL203:CJ203),4),"")</f>
        <v>566</v>
      </c>
      <c r="O203" s="46">
        <f>IFERROR(LARGE((AL203:CJ203),5),"")</f>
        <v>566</v>
      </c>
      <c r="P203" s="1"/>
      <c r="Q203" s="56">
        <f t="shared" ref="Q203" si="666">IFERROR(AVERAGEIF(K203:O203,"&gt;0"),"")</f>
        <v>570.4</v>
      </c>
      <c r="R203" s="57" t="str">
        <f t="shared" ref="R203" si="667">IF(SUM(AF204:AJ204,K204:O204)=0,"",SUM(AF204:AJ204,K204:O204))</f>
        <v/>
      </c>
      <c r="T203" s="5">
        <f t="shared" ref="T203" si="668">IF(U203="","",1)</f>
        <v>1</v>
      </c>
      <c r="U203" s="4">
        <f t="shared" ref="U203" si="669">IF(SUM(Q203:R203)=0,"",SUM(Q203:R203))</f>
        <v>570.4</v>
      </c>
      <c r="V203" s="6">
        <f t="shared" ref="V203" si="670">IF(U203="","",1)</f>
        <v>1</v>
      </c>
      <c r="X203" s="60" t="str">
        <f t="shared" ref="X203" si="671">IF(AD203="Athlete Name","",AD203)</f>
        <v>Ashlyn Blake</v>
      </c>
      <c r="Y203" s="46"/>
      <c r="Z203" s="76"/>
      <c r="AB203" s="82"/>
      <c r="AC203" s="45">
        <v>47</v>
      </c>
      <c r="AD203" s="60" t="s">
        <v>264</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v>581</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v>568</v>
      </c>
      <c r="BN203" s="62">
        <v>565</v>
      </c>
      <c r="BO203" s="62" t="s">
        <v>7</v>
      </c>
      <c r="BP203" s="62" t="s">
        <v>7</v>
      </c>
      <c r="BQ203" s="62">
        <v>566</v>
      </c>
      <c r="BR203" s="62">
        <v>566</v>
      </c>
      <c r="BS203" s="62" t="s">
        <v>7</v>
      </c>
      <c r="BT203" s="62" t="s">
        <v>7</v>
      </c>
      <c r="BU203" s="62" t="s">
        <v>7</v>
      </c>
      <c r="BV203" s="62" t="s">
        <v>7</v>
      </c>
      <c r="BW203" s="62" t="s">
        <v>7</v>
      </c>
      <c r="BX203" s="62">
        <v>559</v>
      </c>
      <c r="BY203" s="62">
        <v>571</v>
      </c>
      <c r="BZ203" s="62" t="s">
        <v>7</v>
      </c>
      <c r="CA203" s="62" t="s">
        <v>7</v>
      </c>
      <c r="CB203" s="62" t="s">
        <v>7</v>
      </c>
      <c r="CC203" s="62" t="s">
        <v>7</v>
      </c>
      <c r="CD203" s="62" t="s">
        <v>7</v>
      </c>
      <c r="CE203" s="62" t="s">
        <v>7</v>
      </c>
      <c r="CF203" s="62" t="s">
        <v>7</v>
      </c>
      <c r="CG203" s="62" t="s">
        <v>7</v>
      </c>
      <c r="CH203" s="62" t="s">
        <v>7</v>
      </c>
      <c r="CI203" s="62" t="s">
        <v>7</v>
      </c>
      <c r="CJ203" s="62" t="s">
        <v>7</v>
      </c>
      <c r="CK203" s="117"/>
      <c r="CL203" s="60" t="str">
        <f>IF(AD203="Athlete Name","",AD203)</f>
        <v>Ashlyn Blake</v>
      </c>
      <c r="CM203" s="46">
        <v>44</v>
      </c>
      <c r="CN203" s="88"/>
    </row>
    <row r="204" spans="2:92" x14ac:dyDescent="0.35">
      <c r="B204" s="71"/>
      <c r="C204" s="327"/>
      <c r="D204" s="47"/>
      <c r="E204" s="60"/>
      <c r="G204" s="46"/>
      <c r="I204" s="61" t="str">
        <f>IF(SUM(AF204:AJ204)=0,"",SUM(AF204:AJ204))</f>
        <v/>
      </c>
      <c r="J204" s="108" t="s">
        <v>12</v>
      </c>
      <c r="K204" s="45" t="str">
        <f>IFERROR(LARGE((AL204:CJ204),1),"")</f>
        <v/>
      </c>
      <c r="L204" s="1" t="str">
        <f>IFERROR(LARGE((AL204:CJ204),2),"")</f>
        <v/>
      </c>
      <c r="M204" s="1" t="str">
        <f>IFERROR(LARGE((AL204:CJ204),3),"")</f>
        <v/>
      </c>
      <c r="N204" s="1" t="str">
        <f>IFERROR(LARGE((AL204:CJ204),4),"")</f>
        <v/>
      </c>
      <c r="O204" s="46" t="str">
        <f>IFERROR(LARGE((AL204:CJ204),5),"")</f>
        <v/>
      </c>
      <c r="P204" s="1"/>
      <c r="Q204" s="56"/>
      <c r="R204" s="57"/>
      <c r="T204" s="5">
        <f t="shared" ref="T204" si="672">IF(U203="","",1)</f>
        <v>1</v>
      </c>
      <c r="U204" s="126">
        <f t="shared" ref="U204" si="673">IF(U203="","",1)</f>
        <v>1</v>
      </c>
      <c r="V204" s="6">
        <f t="shared" ref="V204" si="674">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117"/>
      <c r="CL204" s="60"/>
      <c r="CM204" s="46"/>
      <c r="CN204" s="88"/>
    </row>
    <row r="205" spans="2:92" s="39" customFormat="1" ht="8.5" customHeight="1" thickBot="1" x14ac:dyDescent="0.4">
      <c r="B205" s="102"/>
      <c r="C205" s="328"/>
      <c r="D205" s="107"/>
      <c r="E205" s="103"/>
      <c r="F205" s="115"/>
      <c r="G205" s="116"/>
      <c r="I205" s="95"/>
      <c r="K205" s="96"/>
      <c r="L205" s="93"/>
      <c r="M205" s="93"/>
      <c r="N205" s="93"/>
      <c r="O205" s="94"/>
      <c r="Q205" s="112"/>
      <c r="R205" s="113"/>
      <c r="T205" s="110">
        <f t="shared" ref="T205" si="675">IF(U203="","",1)</f>
        <v>1</v>
      </c>
      <c r="U205" s="93">
        <f t="shared" ref="U205" si="676">IF(U203="","",1)</f>
        <v>1</v>
      </c>
      <c r="V205" s="109">
        <f t="shared" ref="V205" si="677">IF(U203="","",1)</f>
        <v>1</v>
      </c>
      <c r="X205" s="107"/>
      <c r="Y205" s="97"/>
      <c r="Z205" s="98"/>
      <c r="AB205" s="104"/>
      <c r="AC205" s="92"/>
      <c r="AD205" s="139"/>
      <c r="AF205" s="140"/>
      <c r="AG205" s="141"/>
      <c r="AH205" s="141"/>
      <c r="AI205" s="141"/>
      <c r="AJ205" s="142"/>
      <c r="AL205" s="140"/>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2"/>
      <c r="CK205" s="118"/>
      <c r="CL205" s="146"/>
      <c r="CM205" s="97"/>
      <c r="CN205" s="105"/>
    </row>
    <row r="206" spans="2:92" ht="8.5" customHeight="1" thickTop="1" x14ac:dyDescent="0.35">
      <c r="B206" s="71"/>
      <c r="C206" s="327"/>
      <c r="D206" s="47"/>
      <c r="E206" s="60"/>
      <c r="G206" s="46"/>
      <c r="I206" s="61"/>
      <c r="K206" s="45"/>
      <c r="L206" s="1"/>
      <c r="M206" s="1"/>
      <c r="N206" s="1"/>
      <c r="O206" s="46"/>
      <c r="P206" s="1"/>
      <c r="Q206" s="56"/>
      <c r="R206" s="57"/>
      <c r="T206" s="5">
        <f t="shared" ref="T206" si="678">IF(U207="","",1)</f>
        <v>1</v>
      </c>
      <c r="U206" s="1">
        <f t="shared" ref="U206" si="679">IF(U207="","",1)</f>
        <v>1</v>
      </c>
      <c r="V206" s="6">
        <f t="shared" ref="V206" si="680">IF(U207="","",1)</f>
        <v>1</v>
      </c>
      <c r="X206" s="60"/>
      <c r="Y206" s="46"/>
      <c r="Z206" s="76"/>
      <c r="AB206" s="82"/>
      <c r="AC206" s="45"/>
      <c r="AD206" s="307"/>
      <c r="AF206" s="305"/>
      <c r="AG206" s="306"/>
      <c r="AH206" s="306"/>
      <c r="AI206" s="308"/>
      <c r="AJ206" s="309"/>
      <c r="AL206" s="310"/>
      <c r="AM206" s="308"/>
      <c r="AN206" s="308"/>
      <c r="AO206" s="308"/>
      <c r="AP206" s="311"/>
      <c r="AQ206" s="311"/>
      <c r="AR206" s="311"/>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11"/>
      <c r="BW206" s="311"/>
      <c r="BX206" s="311"/>
      <c r="BY206" s="311"/>
      <c r="BZ206" s="311"/>
      <c r="CA206" s="311"/>
      <c r="CB206" s="311"/>
      <c r="CC206" s="311"/>
      <c r="CD206" s="311"/>
      <c r="CE206" s="311"/>
      <c r="CF206" s="311"/>
      <c r="CG206" s="311"/>
      <c r="CH206" s="311"/>
      <c r="CI206" s="311"/>
      <c r="CJ206" s="312"/>
      <c r="CK206" s="117"/>
      <c r="CL206" s="307"/>
      <c r="CM206" s="46"/>
      <c r="CN206" s="88"/>
    </row>
    <row r="207" spans="2:92" x14ac:dyDescent="0.35">
      <c r="B207" s="71"/>
      <c r="C207" s="327">
        <f t="shared" ref="C207:D207" si="681">IF(AC207="Athlete Name","",AC207)</f>
        <v>48</v>
      </c>
      <c r="D207" s="47" t="str">
        <f t="shared" si="681"/>
        <v>Rylie Passmore</v>
      </c>
      <c r="E207" s="60"/>
      <c r="F207" s="3">
        <f>IF(COUNT(AL207:CJ207)=0,"", COUNT(AL207:CJ207))</f>
        <v>5</v>
      </c>
      <c r="G207" s="46">
        <f t="shared" ref="G207" si="682">_xlfn.IFS(F207="","",F207=1,1,F207=2,2,F207=3,3,F207=4,4,F207=5,5,F207&gt;5,5)</f>
        <v>5</v>
      </c>
      <c r="I207" s="61"/>
      <c r="J207" s="108" t="s">
        <v>7</v>
      </c>
      <c r="K207" s="45">
        <f>IFERROR(LARGE((AL207:CJ207),1),"")</f>
        <v>586</v>
      </c>
      <c r="L207" s="1">
        <f>IFERROR(LARGE((AL207:CJ207),2),"")</f>
        <v>582</v>
      </c>
      <c r="M207" s="1">
        <f>IFERROR(LARGE((AL207:CJ207),3),"")</f>
        <v>580</v>
      </c>
      <c r="N207" s="1">
        <f>IFERROR(LARGE((AL207:CJ207),4),"")</f>
        <v>578</v>
      </c>
      <c r="O207" s="46">
        <f>IFERROR(LARGE((AL207:CJ207),5),"")</f>
        <v>576</v>
      </c>
      <c r="P207" s="1"/>
      <c r="Q207" s="56">
        <f t="shared" ref="Q207" si="683">IFERROR(AVERAGEIF(K207:O207,"&gt;0"),"")</f>
        <v>580.4</v>
      </c>
      <c r="R207" s="57" t="str">
        <f t="shared" ref="R207" si="684">IF(SUM(AF208:AJ208,K208:O208)=0,"",SUM(AF208:AJ208,K208:O208))</f>
        <v/>
      </c>
      <c r="T207" s="5">
        <f t="shared" ref="T207" si="685">IF(U207="","",1)</f>
        <v>1</v>
      </c>
      <c r="U207" s="4">
        <f t="shared" ref="U207" si="686">IF(SUM(Q207:R207)=0,"",SUM(Q207:R207))</f>
        <v>580.4</v>
      </c>
      <c r="V207" s="6">
        <f t="shared" ref="V207" si="687">IF(U207="","",1)</f>
        <v>1</v>
      </c>
      <c r="X207" s="60" t="str">
        <f t="shared" ref="X207" si="688">IF(AD207="Athlete Name","",AD207)</f>
        <v>Rylie Passmore</v>
      </c>
      <c r="Y207" s="46"/>
      <c r="Z207" s="76"/>
      <c r="AB207" s="82"/>
      <c r="AC207" s="45">
        <v>48</v>
      </c>
      <c r="AD207" s="60" t="s">
        <v>265</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v>586</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v>576</v>
      </c>
      <c r="BN207" s="62">
        <v>582</v>
      </c>
      <c r="BO207" s="62" t="s">
        <v>7</v>
      </c>
      <c r="BP207" s="62" t="s">
        <v>7</v>
      </c>
      <c r="BQ207" s="62" t="s">
        <v>7</v>
      </c>
      <c r="BR207" s="62" t="s">
        <v>7</v>
      </c>
      <c r="BS207" s="62" t="s">
        <v>7</v>
      </c>
      <c r="BT207" s="62" t="s">
        <v>7</v>
      </c>
      <c r="BU207" s="62" t="s">
        <v>7</v>
      </c>
      <c r="BV207" s="62" t="s">
        <v>7</v>
      </c>
      <c r="BW207" s="62" t="s">
        <v>7</v>
      </c>
      <c r="BX207" s="62">
        <v>578</v>
      </c>
      <c r="BY207" s="62">
        <v>580</v>
      </c>
      <c r="BZ207" s="62" t="s">
        <v>7</v>
      </c>
      <c r="CA207" s="62" t="s">
        <v>7</v>
      </c>
      <c r="CB207" s="62" t="s">
        <v>7</v>
      </c>
      <c r="CC207" s="62" t="s">
        <v>7</v>
      </c>
      <c r="CD207" s="62" t="s">
        <v>7</v>
      </c>
      <c r="CE207" s="62" t="s">
        <v>7</v>
      </c>
      <c r="CF207" s="62" t="s">
        <v>7</v>
      </c>
      <c r="CG207" s="62" t="s">
        <v>7</v>
      </c>
      <c r="CH207" s="62" t="s">
        <v>7</v>
      </c>
      <c r="CI207" s="62" t="s">
        <v>7</v>
      </c>
      <c r="CJ207" s="62" t="s">
        <v>7</v>
      </c>
      <c r="CK207" s="117"/>
      <c r="CL207" s="60" t="str">
        <f>IF(AD207="Athlete Name","",AD207)</f>
        <v>Rylie Passmore</v>
      </c>
      <c r="CM207" s="46">
        <v>44</v>
      </c>
      <c r="CN207" s="88"/>
    </row>
    <row r="208" spans="2:92" x14ac:dyDescent="0.35">
      <c r="B208" s="71"/>
      <c r="C208" s="327"/>
      <c r="D208" s="47"/>
      <c r="E208" s="60"/>
      <c r="G208" s="46"/>
      <c r="I208" s="61" t="str">
        <f>IF(SUM(AF208:AJ208)=0,"",SUM(AF208:AJ208))</f>
        <v/>
      </c>
      <c r="J208" s="108" t="s">
        <v>12</v>
      </c>
      <c r="K208" s="45" t="str">
        <f>IFERROR(LARGE((AL208:CJ208),1),"")</f>
        <v/>
      </c>
      <c r="L208" s="1" t="str">
        <f>IFERROR(LARGE((AL208:CJ208),2),"")</f>
        <v/>
      </c>
      <c r="M208" s="1" t="str">
        <f>IFERROR(LARGE((AL208:CJ208),3),"")</f>
        <v/>
      </c>
      <c r="N208" s="1" t="str">
        <f>IFERROR(LARGE((AL208:CJ208),4),"")</f>
        <v/>
      </c>
      <c r="O208" s="46" t="str">
        <f>IFERROR(LARGE((AL208:CJ208),5),"")</f>
        <v/>
      </c>
      <c r="P208" s="1"/>
      <c r="Q208" s="56"/>
      <c r="R208" s="57"/>
      <c r="T208" s="5">
        <f t="shared" ref="T208" si="689">IF(U207="","",1)</f>
        <v>1</v>
      </c>
      <c r="U208" s="126">
        <f t="shared" ref="U208" si="690">IF(U207="","",1)</f>
        <v>1</v>
      </c>
      <c r="V208" s="6">
        <f t="shared" ref="V208" si="691">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117"/>
      <c r="CL208" s="60"/>
      <c r="CM208" s="46"/>
      <c r="CN208" s="88"/>
    </row>
    <row r="209" spans="2:92" s="39" customFormat="1" ht="8.5" customHeight="1" thickBot="1" x14ac:dyDescent="0.4">
      <c r="B209" s="102"/>
      <c r="C209" s="328"/>
      <c r="D209" s="107"/>
      <c r="E209" s="103"/>
      <c r="F209" s="115"/>
      <c r="G209" s="116"/>
      <c r="I209" s="95"/>
      <c r="K209" s="96"/>
      <c r="L209" s="93"/>
      <c r="M209" s="93"/>
      <c r="N209" s="93"/>
      <c r="O209" s="94"/>
      <c r="Q209" s="112"/>
      <c r="R209" s="113"/>
      <c r="T209" s="110">
        <f t="shared" ref="T209" si="692">IF(U207="","",1)</f>
        <v>1</v>
      </c>
      <c r="U209" s="93">
        <f t="shared" ref="U209" si="693">IF(U207="","",1)</f>
        <v>1</v>
      </c>
      <c r="V209" s="109">
        <f t="shared" ref="V209" si="694">IF(U207="","",1)</f>
        <v>1</v>
      </c>
      <c r="X209" s="107"/>
      <c r="Y209" s="97"/>
      <c r="Z209" s="98"/>
      <c r="AB209" s="104"/>
      <c r="AC209" s="92"/>
      <c r="AD209" s="148"/>
      <c r="AF209" s="159"/>
      <c r="AG209" s="155"/>
      <c r="AH209" s="155"/>
      <c r="AI209" s="155"/>
      <c r="AJ209" s="156"/>
      <c r="AL209" s="159"/>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c r="CJ209" s="156"/>
      <c r="CK209" s="118"/>
      <c r="CL209" s="158"/>
      <c r="CM209" s="97"/>
      <c r="CN209" s="105"/>
    </row>
    <row r="210" spans="2:92" ht="8.5" customHeight="1" thickTop="1" x14ac:dyDescent="0.35">
      <c r="B210" s="71"/>
      <c r="C210" s="327"/>
      <c r="D210" s="47"/>
      <c r="E210" s="60"/>
      <c r="G210" s="46"/>
      <c r="I210" s="61"/>
      <c r="K210" s="45"/>
      <c r="L210" s="1"/>
      <c r="M210" s="1"/>
      <c r="N210" s="1"/>
      <c r="O210" s="46"/>
      <c r="P210" s="1"/>
      <c r="Q210" s="56"/>
      <c r="R210" s="57"/>
      <c r="T210" s="5">
        <f t="shared" ref="T210" si="695">IF(U211="","",1)</f>
        <v>1</v>
      </c>
      <c r="U210" s="1">
        <f t="shared" ref="U210" si="696">IF(U211="","",1)</f>
        <v>1</v>
      </c>
      <c r="V210" s="6">
        <f t="shared" ref="V210" si="697">IF(U211="","",1)</f>
        <v>1</v>
      </c>
      <c r="X210" s="60"/>
      <c r="Y210" s="46"/>
      <c r="Z210" s="76"/>
      <c r="AB210" s="82"/>
      <c r="AC210" s="45"/>
      <c r="AD210" s="134"/>
      <c r="AF210" s="135"/>
      <c r="AG210" s="136"/>
      <c r="AH210" s="136"/>
      <c r="AI210" s="137"/>
      <c r="AJ210" s="138"/>
      <c r="AL210" s="143"/>
      <c r="AM210" s="137"/>
      <c r="AN210" s="137"/>
      <c r="AO210" s="137"/>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5"/>
      <c r="CK210" s="117"/>
      <c r="CL210" s="134"/>
      <c r="CM210" s="46"/>
      <c r="CN210" s="88"/>
    </row>
    <row r="211" spans="2:92" x14ac:dyDescent="0.35">
      <c r="B211" s="71"/>
      <c r="C211" s="327">
        <f t="shared" ref="C211:D211" si="698">IF(AC211="Athlete Name","",AC211)</f>
        <v>49</v>
      </c>
      <c r="D211" s="47" t="str">
        <f t="shared" si="698"/>
        <v>Grace Foley</v>
      </c>
      <c r="E211" s="60"/>
      <c r="F211" s="3">
        <f>IF(COUNT(AL211:CJ211)=0,"", COUNT(AL211:CJ211))</f>
        <v>3</v>
      </c>
      <c r="G211" s="46">
        <f t="shared" ref="G211" si="699">_xlfn.IFS(F211="","",F211=1,1,F211=2,2,F211=3,3,F211=4,4,F211=5,5,F211&gt;5,5)</f>
        <v>3</v>
      </c>
      <c r="I211" s="61"/>
      <c r="J211" s="108" t="s">
        <v>7</v>
      </c>
      <c r="K211" s="45">
        <f>IFERROR(LARGE((AL211:CJ211),1),"")</f>
        <v>580</v>
      </c>
      <c r="L211" s="1">
        <f>IFERROR(LARGE((AL211:CJ211),2),"")</f>
        <v>574</v>
      </c>
      <c r="M211" s="1">
        <f>IFERROR(LARGE((AL211:CJ211),3),"")</f>
        <v>564</v>
      </c>
      <c r="N211" s="1" t="str">
        <f>IFERROR(LARGE((AL211:CJ211),4),"")</f>
        <v/>
      </c>
      <c r="O211" s="46" t="str">
        <f>IFERROR(LARGE((AL211:CJ211),5),"")</f>
        <v/>
      </c>
      <c r="P211" s="1"/>
      <c r="Q211" s="56">
        <f t="shared" ref="Q211" si="700">IFERROR(AVERAGEIF(K211:O211,"&gt;0"),"")</f>
        <v>572.66666666666663</v>
      </c>
      <c r="R211" s="57" t="str">
        <f t="shared" ref="R211" si="701">IF(SUM(AF212:AJ212,K212:O212)=0,"",SUM(AF212:AJ212,K212:O212))</f>
        <v/>
      </c>
      <c r="T211" s="5">
        <f t="shared" ref="T211" si="702">IF(U211="","",1)</f>
        <v>1</v>
      </c>
      <c r="U211" s="4">
        <f t="shared" ref="U211" si="703">IF(SUM(Q211:R211)=0,"",SUM(Q211:R211))</f>
        <v>572.66666666666663</v>
      </c>
      <c r="V211" s="6">
        <f t="shared" ref="V211" si="704">IF(U211="","",1)</f>
        <v>1</v>
      </c>
      <c r="X211" s="60" t="str">
        <f t="shared" ref="X211" si="705">IF(AD211="Athlete Name","",AD211)</f>
        <v>Grace Foley</v>
      </c>
      <c r="Y211" s="46"/>
      <c r="Z211" s="76"/>
      <c r="AB211" s="82"/>
      <c r="AC211" s="45">
        <v>49</v>
      </c>
      <c r="AD211" s="60" t="s">
        <v>289</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v>580</v>
      </c>
      <c r="BS211" s="62" t="s">
        <v>7</v>
      </c>
      <c r="BT211" s="62" t="s">
        <v>7</v>
      </c>
      <c r="BU211" s="62" t="s">
        <v>7</v>
      </c>
      <c r="BV211" s="62" t="s">
        <v>7</v>
      </c>
      <c r="BW211" s="62" t="s">
        <v>7</v>
      </c>
      <c r="BX211" s="62">
        <v>564</v>
      </c>
      <c r="BY211" s="62">
        <v>574</v>
      </c>
      <c r="BZ211" s="62" t="s">
        <v>7</v>
      </c>
      <c r="CA211" s="62" t="s">
        <v>7</v>
      </c>
      <c r="CB211" s="62" t="s">
        <v>7</v>
      </c>
      <c r="CC211" s="62" t="s">
        <v>7</v>
      </c>
      <c r="CD211" s="62" t="s">
        <v>7</v>
      </c>
      <c r="CE211" s="62" t="s">
        <v>7</v>
      </c>
      <c r="CF211" s="62" t="s">
        <v>7</v>
      </c>
      <c r="CG211" s="62" t="s">
        <v>7</v>
      </c>
      <c r="CH211" s="62" t="s">
        <v>7</v>
      </c>
      <c r="CI211" s="62" t="s">
        <v>7</v>
      </c>
      <c r="CJ211" s="62" t="s">
        <v>7</v>
      </c>
      <c r="CK211" s="117"/>
      <c r="CL211" s="60" t="str">
        <f>IF(AD211="Athlete Name","",AD211)</f>
        <v>Grace Foley</v>
      </c>
      <c r="CM211" s="46">
        <v>44</v>
      </c>
      <c r="CN211" s="88"/>
    </row>
    <row r="212" spans="2:92" x14ac:dyDescent="0.35">
      <c r="B212" s="71"/>
      <c r="C212" s="327"/>
      <c r="D212" s="47"/>
      <c r="E212" s="60"/>
      <c r="G212" s="46"/>
      <c r="I212" s="61" t="str">
        <f>IF(SUM(AF212:AJ212)=0,"",SUM(AF212:AJ212))</f>
        <v/>
      </c>
      <c r="J212" s="108" t="s">
        <v>12</v>
      </c>
      <c r="K212" s="45" t="str">
        <f>IFERROR(LARGE((AL212:CJ212),1),"")</f>
        <v/>
      </c>
      <c r="L212" s="1" t="str">
        <f>IFERROR(LARGE((AL212:CJ212),2),"")</f>
        <v/>
      </c>
      <c r="M212" s="1" t="str">
        <f>IFERROR(LARGE((AL212:CJ212),3),"")</f>
        <v/>
      </c>
      <c r="N212" s="1" t="str">
        <f>IFERROR(LARGE((AL212:CJ212),4),"")</f>
        <v/>
      </c>
      <c r="O212" s="46" t="str">
        <f>IFERROR(LARGE((AL212:CJ212),5),"")</f>
        <v/>
      </c>
      <c r="P212" s="1"/>
      <c r="Q212" s="56"/>
      <c r="R212" s="57"/>
      <c r="T212" s="5">
        <f t="shared" ref="T212" si="706">IF(U211="","",1)</f>
        <v>1</v>
      </c>
      <c r="U212" s="126">
        <f t="shared" ref="U212" si="707">IF(U211="","",1)</f>
        <v>1</v>
      </c>
      <c r="V212" s="6">
        <f t="shared" ref="V212" si="708">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117"/>
      <c r="CL212" s="60"/>
      <c r="CM212" s="46"/>
      <c r="CN212" s="88"/>
    </row>
    <row r="213" spans="2:92" s="39" customFormat="1" ht="8.5" customHeight="1" thickBot="1" x14ac:dyDescent="0.4">
      <c r="B213" s="102"/>
      <c r="C213" s="328"/>
      <c r="D213" s="107"/>
      <c r="E213" s="103"/>
      <c r="F213" s="115"/>
      <c r="G213" s="116"/>
      <c r="I213" s="95"/>
      <c r="K213" s="96"/>
      <c r="L213" s="93"/>
      <c r="M213" s="93"/>
      <c r="N213" s="93"/>
      <c r="O213" s="94"/>
      <c r="Q213" s="112"/>
      <c r="R213" s="113"/>
      <c r="T213" s="110">
        <f t="shared" ref="T213" si="709">IF(U211="","",1)</f>
        <v>1</v>
      </c>
      <c r="U213" s="93">
        <f t="shared" ref="U213" si="710">IF(U211="","",1)</f>
        <v>1</v>
      </c>
      <c r="V213" s="109">
        <f t="shared" ref="V213" si="711">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2"/>
      <c r="CK213" s="118"/>
      <c r="CL213" s="146"/>
      <c r="CM213" s="97"/>
      <c r="CN213" s="105"/>
    </row>
    <row r="214" spans="2:92" ht="8.5" customHeight="1" thickTop="1" x14ac:dyDescent="0.35">
      <c r="B214" s="71"/>
      <c r="C214" s="327"/>
      <c r="D214" s="47"/>
      <c r="E214" s="60"/>
      <c r="G214" s="46"/>
      <c r="I214" s="61"/>
      <c r="K214" s="45"/>
      <c r="L214" s="1"/>
      <c r="M214" s="1"/>
      <c r="N214" s="1"/>
      <c r="O214" s="46"/>
      <c r="P214" s="1"/>
      <c r="Q214" s="56"/>
      <c r="R214" s="57"/>
      <c r="T214" s="5">
        <f t="shared" ref="T214" si="712">IF(U215="","",1)</f>
        <v>1</v>
      </c>
      <c r="U214" s="1">
        <f t="shared" ref="U214" si="713">IF(U215="","",1)</f>
        <v>1</v>
      </c>
      <c r="V214" s="6">
        <f t="shared" ref="V214" si="714">IF(U215="","",1)</f>
        <v>1</v>
      </c>
      <c r="X214" s="60"/>
      <c r="Y214" s="46"/>
      <c r="Z214" s="76"/>
      <c r="AB214" s="82"/>
      <c r="AC214" s="45"/>
      <c r="AD214" s="149"/>
      <c r="AF214" s="150"/>
      <c r="AG214" s="151"/>
      <c r="AH214" s="151"/>
      <c r="AI214" s="151"/>
      <c r="AJ214" s="152"/>
      <c r="AL214" s="150"/>
      <c r="AM214" s="151"/>
      <c r="AN214" s="151"/>
      <c r="AO214" s="151"/>
      <c r="AP214" s="157"/>
      <c r="AQ214" s="157"/>
      <c r="AR214" s="157"/>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c r="CG214" s="157"/>
      <c r="CH214" s="157"/>
      <c r="CI214" s="157"/>
      <c r="CJ214" s="152"/>
      <c r="CK214" s="117"/>
      <c r="CL214" s="149"/>
      <c r="CM214" s="46"/>
      <c r="CN214" s="88"/>
    </row>
    <row r="215" spans="2:92" x14ac:dyDescent="0.35">
      <c r="B215" s="71"/>
      <c r="C215" s="327">
        <f t="shared" ref="C215:D215" si="715">IF(AC215="Athlete Name","",AC215)</f>
        <v>50</v>
      </c>
      <c r="D215" s="47" t="str">
        <f t="shared" si="715"/>
        <v>Rebecca Lamb</v>
      </c>
      <c r="E215" s="60"/>
      <c r="F215" s="3">
        <f>IF(COUNT(AL215:CJ215)=0,"", COUNT(AL215:CJ215))</f>
        <v>1</v>
      </c>
      <c r="G215" s="46">
        <f t="shared" ref="G215" si="716">_xlfn.IFS(F215="","",F215=1,1,F215=2,2,F215=3,3,F215=4,4,F215=5,5,F215&gt;5,5)</f>
        <v>1</v>
      </c>
      <c r="I215" s="61"/>
      <c r="J215" s="108" t="s">
        <v>7</v>
      </c>
      <c r="K215" s="45">
        <f>IFERROR(LARGE((AL215:CJ215),1),"")</f>
        <v>580</v>
      </c>
      <c r="L215" s="1" t="str">
        <f>IFERROR(LARGE((AL215:CJ215),2),"")</f>
        <v/>
      </c>
      <c r="M215" s="1" t="str">
        <f>IFERROR(LARGE((AL215:CJ215),3),"")</f>
        <v/>
      </c>
      <c r="N215" s="1" t="str">
        <f>IFERROR(LARGE((AL215:CJ215),4),"")</f>
        <v/>
      </c>
      <c r="O215" s="46" t="str">
        <f>IFERROR(LARGE((AL215:CJ215),5),"")</f>
        <v/>
      </c>
      <c r="P215" s="1"/>
      <c r="Q215" s="56">
        <f t="shared" ref="Q215" si="717">IFERROR(AVERAGEIF(K215:O215,"&gt;0"),"")</f>
        <v>580</v>
      </c>
      <c r="R215" s="57" t="str">
        <f t="shared" ref="R215" si="718">IF(SUM(AF216:AJ216,K216:O216)=0,"",SUM(AF216:AJ216,K216:O216))</f>
        <v/>
      </c>
      <c r="T215" s="5">
        <f t="shared" ref="T215" si="719">IF(U215="","",1)</f>
        <v>1</v>
      </c>
      <c r="U215" s="4">
        <f t="shared" ref="U215" si="720">IF(SUM(Q215:R215)=0,"",SUM(Q215:R215))</f>
        <v>580</v>
      </c>
      <c r="V215" s="6">
        <f t="shared" ref="V215" si="721">IF(U215="","",1)</f>
        <v>1</v>
      </c>
      <c r="X215" s="60" t="str">
        <f t="shared" ref="X215" si="722">IF(AD215="Athlete Name","",AD215)</f>
        <v>Rebecca Lamb</v>
      </c>
      <c r="Y215" s="46"/>
      <c r="Z215" s="76"/>
      <c r="AB215" s="82"/>
      <c r="AC215" s="45">
        <v>50</v>
      </c>
      <c r="AD215" s="60" t="s">
        <v>304</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v>580</v>
      </c>
      <c r="BZ215" s="62" t="s">
        <v>7</v>
      </c>
      <c r="CA215" s="62" t="s">
        <v>7</v>
      </c>
      <c r="CB215" s="62" t="s">
        <v>7</v>
      </c>
      <c r="CC215" s="62" t="s">
        <v>7</v>
      </c>
      <c r="CD215" s="62" t="s">
        <v>7</v>
      </c>
      <c r="CE215" s="62" t="s">
        <v>7</v>
      </c>
      <c r="CF215" s="62" t="s">
        <v>7</v>
      </c>
      <c r="CG215" s="62" t="s">
        <v>7</v>
      </c>
      <c r="CH215" s="62" t="s">
        <v>7</v>
      </c>
      <c r="CI215" s="62" t="s">
        <v>7</v>
      </c>
      <c r="CJ215" s="62" t="s">
        <v>7</v>
      </c>
      <c r="CK215" s="117"/>
      <c r="CL215" s="60" t="str">
        <f>IF(AD215="Athlete Name","",AD215)</f>
        <v>Rebecca Lamb</v>
      </c>
      <c r="CM215" s="46">
        <v>45</v>
      </c>
      <c r="CN215" s="88"/>
    </row>
    <row r="216" spans="2:92" x14ac:dyDescent="0.35">
      <c r="B216" s="71"/>
      <c r="C216" s="327"/>
      <c r="D216" s="47"/>
      <c r="E216" s="60"/>
      <c r="G216" s="46"/>
      <c r="I216" s="61" t="str">
        <f>IF(SUM(AF216:AJ216)=0,"",SUM(AF216:AJ216))</f>
        <v/>
      </c>
      <c r="J216" s="108" t="s">
        <v>12</v>
      </c>
      <c r="K216" s="45" t="str">
        <f>IFERROR(LARGE((AL216:CJ216),1),"")</f>
        <v/>
      </c>
      <c r="L216" s="1" t="str">
        <f>IFERROR(LARGE((AL216:CJ216),2),"")</f>
        <v/>
      </c>
      <c r="M216" s="1" t="str">
        <f>IFERROR(LARGE((AL216:CJ216),3),"")</f>
        <v/>
      </c>
      <c r="N216" s="1" t="str">
        <f>IFERROR(LARGE((AL216:CJ216),4),"")</f>
        <v/>
      </c>
      <c r="O216" s="46" t="str">
        <f>IFERROR(LARGE((AL216:CJ216),5),"")</f>
        <v/>
      </c>
      <c r="P216" s="1"/>
      <c r="Q216" s="56"/>
      <c r="R216" s="57"/>
      <c r="T216" s="5">
        <f t="shared" ref="T216" si="723">IF(U215="","",1)</f>
        <v>1</v>
      </c>
      <c r="U216" s="126">
        <f t="shared" ref="U216" si="724">IF(U215="","",1)</f>
        <v>1</v>
      </c>
      <c r="V216" s="6">
        <f t="shared" ref="V216" si="725">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117"/>
      <c r="CL216" s="60"/>
      <c r="CM216" s="46"/>
      <c r="CN216" s="88"/>
    </row>
    <row r="217" spans="2:92" s="39" customFormat="1" ht="8.5" customHeight="1" thickBot="1" x14ac:dyDescent="0.4">
      <c r="B217" s="102"/>
      <c r="C217" s="328"/>
      <c r="D217" s="101"/>
      <c r="E217" s="103"/>
      <c r="F217" s="99"/>
      <c r="G217" s="100"/>
      <c r="I217" s="106"/>
      <c r="K217" s="101"/>
      <c r="L217" s="99"/>
      <c r="M217" s="99"/>
      <c r="N217" s="99"/>
      <c r="O217" s="100"/>
      <c r="Q217" s="114"/>
      <c r="R217" s="100"/>
      <c r="T217" s="120">
        <f t="shared" ref="T217" si="726">IF(U215="","",1)</f>
        <v>1</v>
      </c>
      <c r="U217" s="39">
        <f t="shared" ref="U217" si="727">IF(U215="","",1)</f>
        <v>1</v>
      </c>
      <c r="V217" s="121">
        <f t="shared" ref="V217" si="728">IF(U215="","",1)</f>
        <v>1</v>
      </c>
      <c r="X217" s="106"/>
      <c r="Y217" s="97"/>
      <c r="Z217" s="98"/>
      <c r="AB217" s="104"/>
      <c r="AC217" s="92"/>
      <c r="AD217" s="148"/>
      <c r="AF217" s="153"/>
      <c r="AG217" s="154"/>
      <c r="AH217" s="154"/>
      <c r="AI217" s="155"/>
      <c r="AJ217" s="156"/>
      <c r="AL217" s="159"/>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6"/>
      <c r="CL217" s="158"/>
      <c r="CM217" s="97"/>
      <c r="CN217" s="105"/>
    </row>
    <row r="218" spans="2:92" ht="8.5" customHeight="1" thickTop="1" x14ac:dyDescent="0.35">
      <c r="B218" s="71"/>
      <c r="C218" s="327"/>
      <c r="D218" s="47"/>
      <c r="E218" s="60"/>
      <c r="G218" s="46"/>
      <c r="I218" s="61"/>
      <c r="K218" s="45"/>
      <c r="L218" s="1"/>
      <c r="M218" s="1"/>
      <c r="N218" s="1"/>
      <c r="O218" s="46"/>
      <c r="P218" s="1"/>
      <c r="Q218" s="56"/>
      <c r="R218" s="57"/>
      <c r="T218" s="5" t="str">
        <f t="shared" ref="T218" si="729">IF(U219="","",1)</f>
        <v/>
      </c>
      <c r="U218" s="1" t="str">
        <f t="shared" ref="U218" si="730">IF(U219="","",1)</f>
        <v/>
      </c>
      <c r="V218" s="6" t="str">
        <f t="shared" ref="V218" si="731">IF(U219="","",1)</f>
        <v/>
      </c>
      <c r="X218" s="60"/>
      <c r="Y218" s="46"/>
      <c r="Z218" s="76"/>
      <c r="AB218" s="82"/>
      <c r="AC218" s="45"/>
      <c r="AD218" s="149"/>
      <c r="AF218" s="150"/>
      <c r="AG218" s="151"/>
      <c r="AH218" s="151"/>
      <c r="AI218" s="151"/>
      <c r="AJ218" s="152"/>
      <c r="AL218" s="150"/>
      <c r="AM218" s="151"/>
      <c r="AN218" s="151"/>
      <c r="AO218" s="151"/>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c r="CE218" s="157"/>
      <c r="CF218" s="157"/>
      <c r="CG218" s="157"/>
      <c r="CH218" s="157"/>
      <c r="CI218" s="157"/>
      <c r="CJ218" s="152"/>
      <c r="CK218" s="117"/>
      <c r="CL218" s="149"/>
      <c r="CM218" s="46"/>
      <c r="CN218" s="88"/>
    </row>
    <row r="219" spans="2:92" x14ac:dyDescent="0.35">
      <c r="B219" s="71"/>
      <c r="C219" s="327">
        <f t="shared" ref="C219" si="732">IF(AC219="Athlete Name","",AC219)</f>
        <v>50</v>
      </c>
      <c r="D219" s="47" t="str">
        <f t="shared" ref="D219" si="733">IF(AD219="Athlete Name","",AD219)</f>
        <v/>
      </c>
      <c r="E219" s="60"/>
      <c r="F219" s="3" t="str">
        <f>IF(COUNT(AL219:CJ219)=0,"", COUNT(AL219:CJ219))</f>
        <v/>
      </c>
      <c r="G219" s="46" t="str">
        <f t="shared" ref="G219" si="734">_xlfn.IFS(F219="","",F219=1,1,F219=2,2,F219=3,3,F219=4,4,F219=5,5,F219&gt;5,5)</f>
        <v/>
      </c>
      <c r="I219" s="61"/>
      <c r="J219" s="108" t="s">
        <v>7</v>
      </c>
      <c r="K219" s="45" t="str">
        <f>IFERROR(LARGE((AL219:CJ219),1),"")</f>
        <v/>
      </c>
      <c r="L219" s="1" t="str">
        <f>IFERROR(LARGE((AL219:CJ219),2),"")</f>
        <v/>
      </c>
      <c r="M219" s="1" t="str">
        <f>IFERROR(LARGE((AL219:CJ219),3),"")</f>
        <v/>
      </c>
      <c r="N219" s="1" t="str">
        <f>IFERROR(LARGE((AL219:CJ219),4),"")</f>
        <v/>
      </c>
      <c r="O219" s="46" t="str">
        <f>IFERROR(LARGE((AL219:CJ219),5),"")</f>
        <v/>
      </c>
      <c r="P219" s="1"/>
      <c r="Q219" s="56" t="str">
        <f t="shared" ref="Q219" si="735">IFERROR(AVERAGEIF(K219:O219,"&gt;0"),"")</f>
        <v/>
      </c>
      <c r="R219" s="57" t="str">
        <f t="shared" ref="R219" si="736">IF(SUM(AF220:AJ220,K220:O220)=0,"",SUM(AF220:AJ220,K220:O220))</f>
        <v/>
      </c>
      <c r="T219" s="5" t="str">
        <f t="shared" ref="T219" si="737">IF(U219="","",1)</f>
        <v/>
      </c>
      <c r="U219" s="4" t="str">
        <f t="shared" ref="U219" si="738">IF(SUM(Q219:R219)=0,"",SUM(Q219:R219))</f>
        <v/>
      </c>
      <c r="V219" s="6" t="str">
        <f t="shared" ref="V219" si="739">IF(U219="","",1)</f>
        <v/>
      </c>
      <c r="X219" s="60" t="str">
        <f t="shared" ref="X219" si="740">IF(AD219="Athlete Name","",AD219)</f>
        <v/>
      </c>
      <c r="Y219" s="46"/>
      <c r="Z219" s="76"/>
      <c r="AB219" s="82"/>
      <c r="AC219" s="45">
        <v>50</v>
      </c>
      <c r="AD219" s="60" t="s">
        <v>34</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t="s">
        <v>7</v>
      </c>
      <c r="CJ219" s="62" t="s">
        <v>7</v>
      </c>
      <c r="CK219" s="117"/>
      <c r="CL219" s="60" t="str">
        <f>IF(AD219="Athlete Name","",AD219)</f>
        <v/>
      </c>
      <c r="CM219" s="46">
        <v>45</v>
      </c>
      <c r="CN219" s="88"/>
    </row>
    <row r="220" spans="2:92" x14ac:dyDescent="0.35">
      <c r="B220" s="71"/>
      <c r="C220" s="327"/>
      <c r="D220" s="47"/>
      <c r="E220" s="60"/>
      <c r="G220" s="46"/>
      <c r="I220" s="61" t="str">
        <f>IF(SUM(AF220:AJ220)=0,"",SUM(AF220:AJ220))</f>
        <v/>
      </c>
      <c r="J220" s="108" t="s">
        <v>12</v>
      </c>
      <c r="K220" s="45" t="str">
        <f>IFERROR(LARGE((AL220:CJ220),1),"")</f>
        <v/>
      </c>
      <c r="L220" s="1" t="str">
        <f>IFERROR(LARGE((AL220:CJ220),2),"")</f>
        <v/>
      </c>
      <c r="M220" s="1" t="str">
        <f>IFERROR(LARGE((AL220:CJ220),3),"")</f>
        <v/>
      </c>
      <c r="N220" s="1" t="str">
        <f>IFERROR(LARGE((AL220:CJ220),4),"")</f>
        <v/>
      </c>
      <c r="O220" s="46" t="str">
        <f>IFERROR(LARGE((AL220:CJ220),5),"")</f>
        <v/>
      </c>
      <c r="P220" s="1"/>
      <c r="Q220" s="56"/>
      <c r="R220" s="57"/>
      <c r="T220" s="5" t="str">
        <f t="shared" ref="T220" si="741">IF(U219="","",1)</f>
        <v/>
      </c>
      <c r="U220" s="126" t="str">
        <f t="shared" ref="U220" si="742">IF(U219="","",1)</f>
        <v/>
      </c>
      <c r="V220" s="6" t="str">
        <f t="shared" ref="V220" si="743">IF(U219="","",1)</f>
        <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117"/>
      <c r="CL220" s="60"/>
      <c r="CM220" s="46"/>
      <c r="CN220" s="88"/>
    </row>
    <row r="221" spans="2:92" s="39" customFormat="1" ht="8.5" customHeight="1" thickBot="1" x14ac:dyDescent="0.4">
      <c r="B221" s="102"/>
      <c r="C221" s="328"/>
      <c r="D221" s="101"/>
      <c r="E221" s="103"/>
      <c r="F221" s="99"/>
      <c r="G221" s="100"/>
      <c r="I221" s="106"/>
      <c r="K221" s="101"/>
      <c r="L221" s="99"/>
      <c r="M221" s="99"/>
      <c r="N221" s="99"/>
      <c r="O221" s="100"/>
      <c r="Q221" s="114"/>
      <c r="R221" s="100"/>
      <c r="T221" s="120" t="str">
        <f t="shared" ref="T221" si="744">IF(U219="","",1)</f>
        <v/>
      </c>
      <c r="U221" s="39" t="str">
        <f t="shared" ref="U221" si="745">IF(U219="","",1)</f>
        <v/>
      </c>
      <c r="V221" s="121" t="str">
        <f t="shared" ref="V221" si="746">IF(U219="","",1)</f>
        <v/>
      </c>
      <c r="X221" s="106"/>
      <c r="Y221" s="97"/>
      <c r="Z221" s="98"/>
      <c r="AB221" s="104"/>
      <c r="AC221" s="92"/>
      <c r="AD221" s="148"/>
      <c r="AF221" s="153"/>
      <c r="AG221" s="154"/>
      <c r="AH221" s="154"/>
      <c r="AI221" s="155"/>
      <c r="AJ221" s="156"/>
      <c r="AL221" s="159"/>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6"/>
      <c r="CL221" s="158"/>
      <c r="CM221" s="97"/>
      <c r="CN221" s="105"/>
    </row>
    <row r="222" spans="2:92" ht="8.5" customHeight="1" thickTop="1" x14ac:dyDescent="0.35">
      <c r="B222" s="71"/>
      <c r="C222" s="327"/>
      <c r="D222" s="47"/>
      <c r="E222" s="60"/>
      <c r="G222" s="46"/>
      <c r="I222" s="61"/>
      <c r="K222" s="45"/>
      <c r="L222" s="1"/>
      <c r="M222" s="1"/>
      <c r="N222" s="1"/>
      <c r="O222" s="46"/>
      <c r="P222" s="1"/>
      <c r="Q222" s="56"/>
      <c r="R222" s="57"/>
      <c r="T222" s="5" t="str">
        <f t="shared" ref="T222" si="747">IF(U223="","",1)</f>
        <v/>
      </c>
      <c r="U222" s="1" t="str">
        <f t="shared" ref="U222" si="748">IF(U223="","",1)</f>
        <v/>
      </c>
      <c r="V222" s="6" t="str">
        <f t="shared" ref="V222" si="749">IF(U223="","",1)</f>
        <v/>
      </c>
      <c r="X222" s="60"/>
      <c r="Y222" s="46"/>
      <c r="Z222" s="76"/>
      <c r="AB222" s="82"/>
      <c r="AC222" s="45"/>
      <c r="AD222" s="134"/>
      <c r="AF222" s="135"/>
      <c r="AG222" s="136"/>
      <c r="AH222" s="136"/>
      <c r="AI222" s="137"/>
      <c r="AJ222" s="138"/>
      <c r="AL222" s="143"/>
      <c r="AM222" s="137"/>
      <c r="AN222" s="137"/>
      <c r="AO222" s="137"/>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5"/>
      <c r="CK222" s="117"/>
      <c r="CL222" s="134"/>
      <c r="CM222" s="46"/>
      <c r="CN222" s="88"/>
    </row>
    <row r="223" spans="2:92" x14ac:dyDescent="0.35">
      <c r="B223" s="71"/>
      <c r="C223" s="327">
        <f t="shared" ref="C223" si="750">IF(AC223="Athlete Name","",AC223)</f>
        <v>49</v>
      </c>
      <c r="D223" s="47" t="str">
        <f t="shared" ref="D223" si="751">IF(AD223="Athlete Name","",AD223)</f>
        <v/>
      </c>
      <c r="E223" s="60"/>
      <c r="F223" s="3" t="str">
        <f>IF(COUNT(AL223:CJ223)=0,"", COUNT(AL223:CJ223))</f>
        <v/>
      </c>
      <c r="G223" s="46" t="str">
        <f t="shared" ref="G223" si="752">_xlfn.IFS(F223="","",F223=1,1,F223=2,2,F223=3,3,F223=4,4,F223=5,5,F223&gt;5,5)</f>
        <v/>
      </c>
      <c r="I223" s="61"/>
      <c r="J223" s="108" t="s">
        <v>7</v>
      </c>
      <c r="K223" s="45" t="str">
        <f>IFERROR(LARGE((AL223:CJ223),1),"")</f>
        <v/>
      </c>
      <c r="L223" s="1" t="str">
        <f>IFERROR(LARGE((AL223:CJ223),2),"")</f>
        <v/>
      </c>
      <c r="M223" s="1" t="str">
        <f>IFERROR(LARGE((AL223:CJ223),3),"")</f>
        <v/>
      </c>
      <c r="N223" s="1" t="str">
        <f>IFERROR(LARGE((AL223:CJ223),4),"")</f>
        <v/>
      </c>
      <c r="O223" s="46" t="str">
        <f>IFERROR(LARGE((AL223:CJ223),5),"")</f>
        <v/>
      </c>
      <c r="P223" s="1"/>
      <c r="Q223" s="56" t="str">
        <f t="shared" ref="Q223" si="753">IFERROR(AVERAGEIF(K223:O223,"&gt;0"),"")</f>
        <v/>
      </c>
      <c r="R223" s="57" t="str">
        <f t="shared" ref="R223" si="754">IF(SUM(AF224:AJ224,K224:O224)=0,"",SUM(AF224:AJ224,K224:O224))</f>
        <v/>
      </c>
      <c r="T223" s="5" t="str">
        <f t="shared" ref="T223" si="755">IF(U223="","",1)</f>
        <v/>
      </c>
      <c r="U223" s="4" t="str">
        <f t="shared" ref="U223" si="756">IF(SUM(Q223:R223)=0,"",SUM(Q223:R223))</f>
        <v/>
      </c>
      <c r="V223" s="6" t="str">
        <f t="shared" ref="V223" si="757">IF(U223="","",1)</f>
        <v/>
      </c>
      <c r="X223" s="60" t="str">
        <f t="shared" ref="X223" si="758">IF(AD223="Athlete Name","",AD223)</f>
        <v/>
      </c>
      <c r="Y223" s="46"/>
      <c r="Z223" s="76"/>
      <c r="AB223" s="82"/>
      <c r="AC223" s="45">
        <v>49</v>
      </c>
      <c r="AD223" s="60" t="s">
        <v>34</v>
      </c>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t="s">
        <v>7</v>
      </c>
      <c r="CF223" s="62" t="s">
        <v>7</v>
      </c>
      <c r="CG223" s="62" t="s">
        <v>7</v>
      </c>
      <c r="CH223" s="62" t="s">
        <v>7</v>
      </c>
      <c r="CI223" s="62" t="s">
        <v>7</v>
      </c>
      <c r="CJ223" s="62" t="s">
        <v>7</v>
      </c>
      <c r="CK223" s="117"/>
      <c r="CL223" s="60" t="str">
        <f>IF(AD223="Athlete Name","",AD223)</f>
        <v/>
      </c>
      <c r="CM223" s="46">
        <v>44</v>
      </c>
      <c r="CN223" s="88"/>
    </row>
    <row r="224" spans="2:92" x14ac:dyDescent="0.35">
      <c r="B224" s="71"/>
      <c r="C224" s="327"/>
      <c r="D224" s="47"/>
      <c r="E224" s="60"/>
      <c r="G224" s="46"/>
      <c r="I224" s="61" t="str">
        <f>IF(SUM(AF224:AJ224)=0,"",SUM(AF224:AJ224))</f>
        <v/>
      </c>
      <c r="J224" s="108" t="s">
        <v>12</v>
      </c>
      <c r="K224" s="45" t="str">
        <f>IFERROR(LARGE((AL224:CJ224),1),"")</f>
        <v/>
      </c>
      <c r="L224" s="1" t="str">
        <f>IFERROR(LARGE((AL224:CJ224),2),"")</f>
        <v/>
      </c>
      <c r="M224" s="1" t="str">
        <f>IFERROR(LARGE((AL224:CJ224),3),"")</f>
        <v/>
      </c>
      <c r="N224" s="1" t="str">
        <f>IFERROR(LARGE((AL224:CJ224),4),"")</f>
        <v/>
      </c>
      <c r="O224" s="46" t="str">
        <f>IFERROR(LARGE((AL224:CJ224),5),"")</f>
        <v/>
      </c>
      <c r="P224" s="1"/>
      <c r="Q224" s="56"/>
      <c r="R224" s="57"/>
      <c r="T224" s="5" t="str">
        <f t="shared" ref="T224" si="759">IF(U223="","",1)</f>
        <v/>
      </c>
      <c r="U224" s="126" t="str">
        <f t="shared" ref="U224" si="760">IF(U223="","",1)</f>
        <v/>
      </c>
      <c r="V224" s="6" t="str">
        <f t="shared" ref="V224" si="761">IF(U223="","",1)</f>
        <v/>
      </c>
      <c r="X224" s="60"/>
      <c r="Y224" s="46"/>
      <c r="Z224" s="76"/>
      <c r="AB224" s="82"/>
      <c r="AC224" s="45"/>
      <c r="AD224" s="60"/>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117"/>
      <c r="CL224" s="60"/>
      <c r="CM224" s="46"/>
      <c r="CN224" s="88"/>
    </row>
    <row r="225" spans="2:92" s="39" customFormat="1" ht="8.5" customHeight="1" thickBot="1" x14ac:dyDescent="0.4">
      <c r="B225" s="102"/>
      <c r="C225" s="328"/>
      <c r="D225" s="107"/>
      <c r="E225" s="103"/>
      <c r="F225" s="115"/>
      <c r="G225" s="116"/>
      <c r="I225" s="95"/>
      <c r="K225" s="96"/>
      <c r="L225" s="93"/>
      <c r="M225" s="93"/>
      <c r="N225" s="93"/>
      <c r="O225" s="94"/>
      <c r="Q225" s="112"/>
      <c r="R225" s="113"/>
      <c r="T225" s="110" t="str">
        <f t="shared" ref="T225" si="762">IF(U223="","",1)</f>
        <v/>
      </c>
      <c r="U225" s="93" t="str">
        <f t="shared" ref="U225" si="763">IF(U223="","",1)</f>
        <v/>
      </c>
      <c r="V225" s="109" t="str">
        <f t="shared" ref="V225" si="764">IF(U223="","",1)</f>
        <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2"/>
      <c r="CK225" s="118"/>
      <c r="CL225" s="146"/>
      <c r="CM225" s="97"/>
      <c r="CN225" s="105"/>
    </row>
    <row r="226" spans="2:92" ht="8.5" customHeight="1" thickTop="1" x14ac:dyDescent="0.35">
      <c r="B226" s="71"/>
      <c r="C226" s="327"/>
      <c r="D226" s="47"/>
      <c r="E226" s="60"/>
      <c r="G226" s="46"/>
      <c r="I226" s="61"/>
      <c r="K226" s="45"/>
      <c r="L226" s="1"/>
      <c r="M226" s="1"/>
      <c r="N226" s="1"/>
      <c r="O226" s="46"/>
      <c r="P226" s="1"/>
      <c r="Q226" s="56"/>
      <c r="R226" s="57"/>
      <c r="T226" s="5" t="str">
        <f t="shared" ref="T226" si="765">IF(U227="","",1)</f>
        <v/>
      </c>
      <c r="U226" s="1" t="str">
        <f t="shared" ref="U226" si="766">IF(U227="","",1)</f>
        <v/>
      </c>
      <c r="V226" s="6" t="str">
        <f t="shared" ref="V226" si="767">IF(U227="","",1)</f>
        <v/>
      </c>
      <c r="X226" s="60"/>
      <c r="Y226" s="46"/>
      <c r="Z226" s="76"/>
      <c r="AB226" s="82"/>
      <c r="AC226" s="45"/>
      <c r="AD226" s="134"/>
      <c r="AF226" s="135"/>
      <c r="AG226" s="136"/>
      <c r="AH226" s="136"/>
      <c r="AI226" s="137"/>
      <c r="AJ226" s="138"/>
      <c r="AL226" s="143"/>
      <c r="AM226" s="137"/>
      <c r="AN226" s="137"/>
      <c r="AO226" s="137"/>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5"/>
      <c r="CK226" s="117"/>
      <c r="CL226" s="134"/>
      <c r="CM226" s="46"/>
      <c r="CN226" s="88"/>
    </row>
    <row r="227" spans="2:92" x14ac:dyDescent="0.35">
      <c r="B227" s="71"/>
      <c r="C227" s="327">
        <f t="shared" ref="C227" si="768">IF(AC227="Athlete Name","",AC227)</f>
        <v>49</v>
      </c>
      <c r="D227" s="47" t="str">
        <f t="shared" ref="D227" si="769">IF(AD227="Athlete Name","",AD227)</f>
        <v/>
      </c>
      <c r="E227" s="60"/>
      <c r="F227" s="3" t="str">
        <f>IF(COUNT(AL227:CJ227)=0,"", COUNT(AL227:CJ227))</f>
        <v/>
      </c>
      <c r="G227" s="46" t="str">
        <f t="shared" ref="G227" si="770">_xlfn.IFS(F227="","",F227=1,1,F227=2,2,F227=3,3,F227=4,4,F227=5,5,F227&gt;5,5)</f>
        <v/>
      </c>
      <c r="I227" s="61"/>
      <c r="J227" s="108" t="s">
        <v>7</v>
      </c>
      <c r="K227" s="45" t="str">
        <f>IFERROR(LARGE((AL227:CJ227),1),"")</f>
        <v/>
      </c>
      <c r="L227" s="1" t="str">
        <f>IFERROR(LARGE((AL227:CJ227),2),"")</f>
        <v/>
      </c>
      <c r="M227" s="1" t="str">
        <f>IFERROR(LARGE((AL227:CJ227),3),"")</f>
        <v/>
      </c>
      <c r="N227" s="1" t="str">
        <f>IFERROR(LARGE((AL227:CJ227),4),"")</f>
        <v/>
      </c>
      <c r="O227" s="46" t="str">
        <f>IFERROR(LARGE((AL227:CJ227),5),"")</f>
        <v/>
      </c>
      <c r="P227" s="1"/>
      <c r="Q227" s="56" t="str">
        <f t="shared" ref="Q227" si="771">IFERROR(AVERAGEIF(K227:O227,"&gt;0"),"")</f>
        <v/>
      </c>
      <c r="R227" s="57" t="str">
        <f t="shared" ref="R227" si="772">IF(SUM(AF228:AJ228,K228:O228)=0,"",SUM(AF228:AJ228,K228:O228))</f>
        <v/>
      </c>
      <c r="T227" s="5" t="str">
        <f t="shared" ref="T227" si="773">IF(U227="","",1)</f>
        <v/>
      </c>
      <c r="U227" s="4" t="str">
        <f t="shared" ref="U227" si="774">IF(SUM(Q227:R227)=0,"",SUM(Q227:R227))</f>
        <v/>
      </c>
      <c r="V227" s="6" t="str">
        <f t="shared" ref="V227" si="775">IF(U227="","",1)</f>
        <v/>
      </c>
      <c r="X227" s="60" t="str">
        <f t="shared" ref="X227" si="776">IF(AD227="Athlete Name","",AD227)</f>
        <v/>
      </c>
      <c r="Y227" s="46"/>
      <c r="Z227" s="76"/>
      <c r="AB227" s="82"/>
      <c r="AC227" s="45">
        <v>49</v>
      </c>
      <c r="AD227" s="60" t="s">
        <v>34</v>
      </c>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117"/>
      <c r="CL227" s="60" t="str">
        <f>IF(AD227="Athlete Name","",AD227)</f>
        <v/>
      </c>
      <c r="CM227" s="46">
        <v>44</v>
      </c>
      <c r="CN227" s="88"/>
    </row>
    <row r="228" spans="2:92" x14ac:dyDescent="0.35">
      <c r="B228" s="71"/>
      <c r="C228" s="327"/>
      <c r="D228" s="47"/>
      <c r="E228" s="60"/>
      <c r="G228" s="46"/>
      <c r="I228" s="61" t="str">
        <f>IF(SUM(AF228:AJ228)=0,"",SUM(AF228:AJ228))</f>
        <v/>
      </c>
      <c r="J228" s="108" t="s">
        <v>12</v>
      </c>
      <c r="K228" s="45" t="str">
        <f>IFERROR(LARGE((AL228:CJ228),1),"")</f>
        <v/>
      </c>
      <c r="L228" s="1" t="str">
        <f>IFERROR(LARGE((AL228:CJ228),2),"")</f>
        <v/>
      </c>
      <c r="M228" s="1" t="str">
        <f>IFERROR(LARGE((AL228:CJ228),3),"")</f>
        <v/>
      </c>
      <c r="N228" s="1" t="str">
        <f>IFERROR(LARGE((AL228:CJ228),4),"")</f>
        <v/>
      </c>
      <c r="O228" s="46" t="str">
        <f>IFERROR(LARGE((AL228:CJ228),5),"")</f>
        <v/>
      </c>
      <c r="P228" s="1"/>
      <c r="Q228" s="56"/>
      <c r="R228" s="57"/>
      <c r="T228" s="5" t="str">
        <f t="shared" ref="T228" si="777">IF(U227="","",1)</f>
        <v/>
      </c>
      <c r="U228" s="126" t="str">
        <f t="shared" ref="U228" si="778">IF(U227="","",1)</f>
        <v/>
      </c>
      <c r="V228" s="6" t="str">
        <f t="shared" ref="V228" si="779">IF(U227="","",1)</f>
        <v/>
      </c>
      <c r="X228" s="60"/>
      <c r="Y228" s="46"/>
      <c r="Z228" s="76"/>
      <c r="AB228" s="82"/>
      <c r="AC228" s="45"/>
      <c r="AD228" s="60"/>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117"/>
      <c r="CL228" s="60"/>
      <c r="CM228" s="46"/>
      <c r="CN228" s="88"/>
    </row>
    <row r="229" spans="2:92" s="39" customFormat="1" ht="8.5" customHeight="1" thickBot="1" x14ac:dyDescent="0.4">
      <c r="B229" s="102"/>
      <c r="C229" s="328"/>
      <c r="D229" s="107"/>
      <c r="E229" s="103"/>
      <c r="F229" s="115"/>
      <c r="G229" s="116"/>
      <c r="I229" s="95"/>
      <c r="K229" s="96"/>
      <c r="L229" s="93"/>
      <c r="M229" s="93"/>
      <c r="N229" s="93"/>
      <c r="O229" s="94"/>
      <c r="Q229" s="112"/>
      <c r="R229" s="113"/>
      <c r="T229" s="110" t="str">
        <f t="shared" ref="T229" si="780">IF(U227="","",1)</f>
        <v/>
      </c>
      <c r="U229" s="93" t="str">
        <f t="shared" ref="U229" si="781">IF(U227="","",1)</f>
        <v/>
      </c>
      <c r="V229" s="109" t="str">
        <f t="shared" ref="V229" si="782">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2"/>
      <c r="CK229" s="118"/>
      <c r="CL229" s="146"/>
      <c r="CM229" s="97"/>
      <c r="CN229" s="105"/>
    </row>
    <row r="230" spans="2:92" ht="8.5" customHeight="1" thickTop="1" x14ac:dyDescent="0.35">
      <c r="B230" s="71"/>
      <c r="C230" s="327"/>
      <c r="D230" s="47"/>
      <c r="E230" s="60"/>
      <c r="G230" s="46"/>
      <c r="I230" s="61"/>
      <c r="K230" s="45"/>
      <c r="L230" s="1"/>
      <c r="M230" s="1"/>
      <c r="N230" s="1"/>
      <c r="O230" s="46"/>
      <c r="P230" s="1"/>
      <c r="Q230" s="56"/>
      <c r="R230" s="57"/>
      <c r="T230" s="5" t="str">
        <f t="shared" ref="T230" si="783">IF(U231="","",1)</f>
        <v/>
      </c>
      <c r="U230" s="1" t="str">
        <f t="shared" ref="U230" si="784">IF(U231="","",1)</f>
        <v/>
      </c>
      <c r="V230" s="6" t="str">
        <f t="shared" ref="V230" si="785">IF(U231="","",1)</f>
        <v/>
      </c>
      <c r="X230" s="60"/>
      <c r="Y230" s="46"/>
      <c r="Z230" s="76"/>
      <c r="AB230" s="82"/>
      <c r="AC230" s="45"/>
      <c r="AD230" s="149"/>
      <c r="AF230" s="150"/>
      <c r="AG230" s="151"/>
      <c r="AH230" s="151"/>
      <c r="AI230" s="151"/>
      <c r="AJ230" s="152"/>
      <c r="AL230" s="150"/>
      <c r="AM230" s="151"/>
      <c r="AN230" s="151"/>
      <c r="AO230" s="151"/>
      <c r="AP230" s="157"/>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c r="CE230" s="157"/>
      <c r="CF230" s="157"/>
      <c r="CG230" s="157"/>
      <c r="CH230" s="157"/>
      <c r="CI230" s="157"/>
      <c r="CJ230" s="152"/>
      <c r="CK230" s="117"/>
      <c r="CL230" s="149"/>
      <c r="CM230" s="46"/>
      <c r="CN230" s="88"/>
    </row>
    <row r="231" spans="2:92" x14ac:dyDescent="0.35">
      <c r="B231" s="71"/>
      <c r="C231" s="327">
        <f t="shared" ref="C231" si="786">IF(AC231="Athlete Name","",AC231)</f>
        <v>50</v>
      </c>
      <c r="D231" s="47" t="str">
        <f t="shared" ref="D231" si="787">IF(AD231="Athlete Name","",AD231)</f>
        <v/>
      </c>
      <c r="E231" s="60"/>
      <c r="F231" s="3" t="str">
        <f>IF(COUNT(AL231:CJ231)=0,"", COUNT(AL231:CJ231))</f>
        <v/>
      </c>
      <c r="G231" s="46" t="str">
        <f t="shared" ref="G231" si="788">_xlfn.IFS(F231="","",F231=1,1,F231=2,2,F231=3,3,F231=4,4,F231=5,5,F231&gt;5,5)</f>
        <v/>
      </c>
      <c r="I231" s="61"/>
      <c r="J231" s="108" t="s">
        <v>7</v>
      </c>
      <c r="K231" s="45" t="str">
        <f>IFERROR(LARGE((AL231:CJ231),1),"")</f>
        <v/>
      </c>
      <c r="L231" s="1" t="str">
        <f>IFERROR(LARGE((AL231:CJ231),2),"")</f>
        <v/>
      </c>
      <c r="M231" s="1" t="str">
        <f>IFERROR(LARGE((AL231:CJ231),3),"")</f>
        <v/>
      </c>
      <c r="N231" s="1" t="str">
        <f>IFERROR(LARGE((AL231:CJ231),4),"")</f>
        <v/>
      </c>
      <c r="O231" s="46" t="str">
        <f>IFERROR(LARGE((AL231:CJ231),5),"")</f>
        <v/>
      </c>
      <c r="P231" s="1"/>
      <c r="Q231" s="56" t="str">
        <f t="shared" ref="Q231" si="789">IFERROR(AVERAGEIF(K231:O231,"&gt;0"),"")</f>
        <v/>
      </c>
      <c r="R231" s="57" t="str">
        <f t="shared" ref="R231" si="790">IF(SUM(AF232:AJ232,K232:O232)=0,"",SUM(AF232:AJ232,K232:O232))</f>
        <v/>
      </c>
      <c r="T231" s="5" t="str">
        <f t="shared" ref="T231" si="791">IF(U231="","",1)</f>
        <v/>
      </c>
      <c r="U231" s="4" t="str">
        <f t="shared" ref="U231" si="792">IF(SUM(Q231:R231)=0,"",SUM(Q231:R231))</f>
        <v/>
      </c>
      <c r="V231" s="6" t="str">
        <f t="shared" ref="V231" si="793">IF(U231="","",1)</f>
        <v/>
      </c>
      <c r="X231" s="60" t="str">
        <f t="shared" ref="X231" si="794">IF(AD231="Athlete Name","",AD231)</f>
        <v/>
      </c>
      <c r="Y231" s="46"/>
      <c r="Z231" s="76"/>
      <c r="AB231" s="82"/>
      <c r="AC231" s="45">
        <v>50</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117"/>
      <c r="CL231" s="60" t="str">
        <f>IF(AD231="Athlete Name","",AD231)</f>
        <v/>
      </c>
      <c r="CM231" s="46">
        <v>45</v>
      </c>
      <c r="CN231" s="88"/>
    </row>
    <row r="232" spans="2:92" x14ac:dyDescent="0.35">
      <c r="B232" s="71"/>
      <c r="C232" s="327"/>
      <c r="D232" s="47"/>
      <c r="E232" s="60"/>
      <c r="G232" s="46"/>
      <c r="I232" s="61" t="str">
        <f>IF(SUM(AF232:AJ232)=0,"",SUM(AF232:AJ232))</f>
        <v/>
      </c>
      <c r="J232" s="108" t="s">
        <v>12</v>
      </c>
      <c r="K232" s="45" t="str">
        <f>IFERROR(LARGE((AL232:CJ232),1),"")</f>
        <v/>
      </c>
      <c r="L232" s="1" t="str">
        <f>IFERROR(LARGE((AL232:CJ232),2),"")</f>
        <v/>
      </c>
      <c r="M232" s="1" t="str">
        <f>IFERROR(LARGE((AL232:CJ232),3),"")</f>
        <v/>
      </c>
      <c r="N232" s="1" t="str">
        <f>IFERROR(LARGE((AL232:CJ232),4),"")</f>
        <v/>
      </c>
      <c r="O232" s="46" t="str">
        <f>IFERROR(LARGE((AL232:CJ232),5),"")</f>
        <v/>
      </c>
      <c r="P232" s="1"/>
      <c r="Q232" s="56"/>
      <c r="R232" s="57"/>
      <c r="T232" s="5" t="str">
        <f t="shared" ref="T232" si="795">IF(U231="","",1)</f>
        <v/>
      </c>
      <c r="U232" s="126" t="str">
        <f t="shared" ref="U232" si="796">IF(U231="","",1)</f>
        <v/>
      </c>
      <c r="V232" s="6" t="str">
        <f t="shared" ref="V232" si="797">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117"/>
      <c r="CL232" s="60"/>
      <c r="CM232" s="46"/>
      <c r="CN232" s="88"/>
    </row>
    <row r="233" spans="2:92" s="39" customFormat="1" ht="8.5" customHeight="1" thickBot="1" x14ac:dyDescent="0.4">
      <c r="B233" s="102"/>
      <c r="C233" s="328"/>
      <c r="D233" s="101"/>
      <c r="E233" s="103"/>
      <c r="F233" s="99"/>
      <c r="G233" s="100"/>
      <c r="I233" s="106"/>
      <c r="K233" s="101"/>
      <c r="L233" s="99"/>
      <c r="M233" s="99"/>
      <c r="N233" s="99"/>
      <c r="O233" s="100"/>
      <c r="Q233" s="114"/>
      <c r="R233" s="100"/>
      <c r="T233" s="120" t="str">
        <f t="shared" ref="T233" si="798">IF(U231="","",1)</f>
        <v/>
      </c>
      <c r="U233" s="39" t="str">
        <f t="shared" ref="U233" si="799">IF(U231="","",1)</f>
        <v/>
      </c>
      <c r="V233" s="121" t="str">
        <f t="shared" ref="V233" si="800">IF(U231="","",1)</f>
        <v/>
      </c>
      <c r="X233" s="106"/>
      <c r="Y233" s="97"/>
      <c r="Z233" s="98"/>
      <c r="AB233" s="104"/>
      <c r="AC233" s="92"/>
      <c r="AD233" s="148"/>
      <c r="AF233" s="153"/>
      <c r="AG233" s="154"/>
      <c r="AH233" s="154"/>
      <c r="AI233" s="155"/>
      <c r="AJ233" s="156"/>
      <c r="AL233" s="159"/>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6"/>
      <c r="CL233" s="158"/>
      <c r="CM233" s="97"/>
      <c r="CN233" s="105"/>
    </row>
    <row r="234" spans="2:92" ht="8.5" customHeight="1" thickTop="1" x14ac:dyDescent="0.35">
      <c r="B234" s="71"/>
      <c r="C234" s="327"/>
      <c r="D234" s="47"/>
      <c r="E234" s="60"/>
      <c r="G234" s="46"/>
      <c r="I234" s="61"/>
      <c r="K234" s="45"/>
      <c r="L234" s="1"/>
      <c r="M234" s="1"/>
      <c r="N234" s="1"/>
      <c r="O234" s="46"/>
      <c r="P234" s="1"/>
      <c r="Q234" s="56"/>
      <c r="R234" s="57"/>
      <c r="T234" s="5" t="str">
        <f t="shared" ref="T234" si="801">IF(U235="","",1)</f>
        <v/>
      </c>
      <c r="U234" s="1" t="str">
        <f t="shared" ref="U234" si="802">IF(U235="","",1)</f>
        <v/>
      </c>
      <c r="V234" s="6" t="str">
        <f t="shared" ref="V234" si="803">IF(U235="","",1)</f>
        <v/>
      </c>
      <c r="X234" s="60"/>
      <c r="Y234" s="46"/>
      <c r="Z234" s="76"/>
      <c r="AB234" s="82"/>
      <c r="AC234" s="45"/>
      <c r="AD234" s="134"/>
      <c r="AF234" s="135"/>
      <c r="AG234" s="136"/>
      <c r="AH234" s="136"/>
      <c r="AI234" s="137"/>
      <c r="AJ234" s="138"/>
      <c r="AL234" s="143"/>
      <c r="AM234" s="137"/>
      <c r="AN234" s="137"/>
      <c r="AO234" s="137"/>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5"/>
      <c r="CK234" s="117"/>
      <c r="CL234" s="134"/>
      <c r="CM234" s="46"/>
      <c r="CN234" s="88"/>
    </row>
    <row r="235" spans="2:92" x14ac:dyDescent="0.35">
      <c r="B235" s="71"/>
      <c r="C235" s="327">
        <f t="shared" ref="C235" si="804">IF(AC235="Athlete Name","",AC235)</f>
        <v>49</v>
      </c>
      <c r="D235" s="47" t="str">
        <f t="shared" ref="D235" si="805">IF(AD235="Athlete Name","",AD235)</f>
        <v/>
      </c>
      <c r="E235" s="60"/>
      <c r="F235" s="3" t="str">
        <f>IF(COUNT(AL235:CJ235)=0,"", COUNT(AL235:CJ235))</f>
        <v/>
      </c>
      <c r="G235" s="46" t="str">
        <f t="shared" ref="G235" si="806">_xlfn.IFS(F235="","",F235=1,1,F235=2,2,F235=3,3,F235=4,4,F235=5,5,F235&gt;5,5)</f>
        <v/>
      </c>
      <c r="I235" s="61"/>
      <c r="J235" s="108" t="s">
        <v>7</v>
      </c>
      <c r="K235" s="45" t="str">
        <f>IFERROR(LARGE((AL235:CJ235),1),"")</f>
        <v/>
      </c>
      <c r="L235" s="1" t="str">
        <f>IFERROR(LARGE((AL235:CJ235),2),"")</f>
        <v/>
      </c>
      <c r="M235" s="1" t="str">
        <f>IFERROR(LARGE((AL235:CJ235),3),"")</f>
        <v/>
      </c>
      <c r="N235" s="1" t="str">
        <f>IFERROR(LARGE((AL235:CJ235),4),"")</f>
        <v/>
      </c>
      <c r="O235" s="46" t="str">
        <f>IFERROR(LARGE((AL235:CJ235),5),"")</f>
        <v/>
      </c>
      <c r="P235" s="1"/>
      <c r="Q235" s="56" t="str">
        <f t="shared" ref="Q235" si="807">IFERROR(AVERAGEIF(K235:O235,"&gt;0"),"")</f>
        <v/>
      </c>
      <c r="R235" s="57" t="str">
        <f t="shared" ref="R235" si="808">IF(SUM(AF236:AJ236,K236:O236)=0,"",SUM(AF236:AJ236,K236:O236))</f>
        <v/>
      </c>
      <c r="T235" s="5" t="str">
        <f t="shared" ref="T235" si="809">IF(U235="","",1)</f>
        <v/>
      </c>
      <c r="U235" s="4" t="str">
        <f t="shared" ref="U235" si="810">IF(SUM(Q235:R235)=0,"",SUM(Q235:R235))</f>
        <v/>
      </c>
      <c r="V235" s="6" t="str">
        <f t="shared" ref="V235" si="811">IF(U235="","",1)</f>
        <v/>
      </c>
      <c r="X235" s="60" t="str">
        <f t="shared" ref="X235" si="812">IF(AD235="Athlete Name","",AD235)</f>
        <v/>
      </c>
      <c r="Y235" s="46"/>
      <c r="Z235" s="76"/>
      <c r="AB235" s="82"/>
      <c r="AC235" s="45">
        <v>49</v>
      </c>
      <c r="AD235" s="60" t="s">
        <v>34</v>
      </c>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117"/>
      <c r="CL235" s="60" t="str">
        <f>IF(AD235="Athlete Name","",AD235)</f>
        <v/>
      </c>
      <c r="CM235" s="46">
        <v>44</v>
      </c>
      <c r="CN235" s="88"/>
    </row>
    <row r="236" spans="2:92" x14ac:dyDescent="0.35">
      <c r="B236" s="71"/>
      <c r="C236" s="327"/>
      <c r="D236" s="47"/>
      <c r="E236" s="60"/>
      <c r="G236" s="46"/>
      <c r="I236" s="61" t="str">
        <f>IF(SUM(AF236:AJ236)=0,"",SUM(AF236:AJ236))</f>
        <v/>
      </c>
      <c r="J236" s="108" t="s">
        <v>12</v>
      </c>
      <c r="K236" s="45" t="str">
        <f>IFERROR(LARGE((AL236:CJ236),1),"")</f>
        <v/>
      </c>
      <c r="L236" s="1" t="str">
        <f>IFERROR(LARGE((AL236:CJ236),2),"")</f>
        <v/>
      </c>
      <c r="M236" s="1" t="str">
        <f>IFERROR(LARGE((AL236:CJ236),3),"")</f>
        <v/>
      </c>
      <c r="N236" s="1" t="str">
        <f>IFERROR(LARGE((AL236:CJ236),4),"")</f>
        <v/>
      </c>
      <c r="O236" s="46" t="str">
        <f>IFERROR(LARGE((AL236:CJ236),5),"")</f>
        <v/>
      </c>
      <c r="P236" s="1"/>
      <c r="Q236" s="56"/>
      <c r="R236" s="57"/>
      <c r="T236" s="5" t="str">
        <f t="shared" ref="T236" si="813">IF(U235="","",1)</f>
        <v/>
      </c>
      <c r="U236" s="126" t="str">
        <f t="shared" ref="U236" si="814">IF(U235="","",1)</f>
        <v/>
      </c>
      <c r="V236" s="6" t="str">
        <f t="shared" ref="V236" si="815">IF(U235="","",1)</f>
        <v/>
      </c>
      <c r="X236" s="60"/>
      <c r="Y236" s="46"/>
      <c r="Z236" s="76"/>
      <c r="AB236" s="82"/>
      <c r="AC236" s="45"/>
      <c r="AD236" s="60"/>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117"/>
      <c r="CL236" s="60"/>
      <c r="CM236" s="46"/>
      <c r="CN236" s="88"/>
    </row>
    <row r="237" spans="2:92" s="39" customFormat="1" ht="8.5" customHeight="1" thickBot="1" x14ac:dyDescent="0.4">
      <c r="B237" s="102"/>
      <c r="C237" s="328"/>
      <c r="D237" s="107"/>
      <c r="E237" s="103"/>
      <c r="F237" s="115"/>
      <c r="G237" s="116"/>
      <c r="I237" s="95"/>
      <c r="K237" s="96"/>
      <c r="L237" s="93"/>
      <c r="M237" s="93"/>
      <c r="N237" s="93"/>
      <c r="O237" s="94"/>
      <c r="Q237" s="112"/>
      <c r="R237" s="113"/>
      <c r="T237" s="110" t="str">
        <f t="shared" ref="T237" si="816">IF(U235="","",1)</f>
        <v/>
      </c>
      <c r="U237" s="93" t="str">
        <f t="shared" ref="U237" si="817">IF(U235="","",1)</f>
        <v/>
      </c>
      <c r="V237" s="109" t="str">
        <f t="shared" ref="V237" si="818">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2"/>
      <c r="CK237" s="118"/>
      <c r="CL237" s="146"/>
      <c r="CM237" s="97"/>
      <c r="CN237" s="105"/>
    </row>
    <row r="238" spans="2:92" ht="15" thickTop="1" x14ac:dyDescent="0.35">
      <c r="B238" s="71"/>
      <c r="C238" s="326" t="s">
        <v>0</v>
      </c>
      <c r="D238" s="3" t="s">
        <v>34</v>
      </c>
      <c r="E238" s="3"/>
      <c r="F238" s="3" t="s">
        <v>2</v>
      </c>
      <c r="G238" s="3" t="s">
        <v>1</v>
      </c>
      <c r="H238" s="3"/>
      <c r="I238" s="3" t="s">
        <v>13</v>
      </c>
      <c r="K238" s="3">
        <v>1</v>
      </c>
      <c r="L238" s="3">
        <v>2</v>
      </c>
      <c r="M238" s="3">
        <v>3</v>
      </c>
      <c r="N238" s="3">
        <v>4</v>
      </c>
      <c r="O238" s="3">
        <v>5</v>
      </c>
      <c r="Q238" s="3" t="s">
        <v>6</v>
      </c>
      <c r="R238" s="3" t="s">
        <v>37</v>
      </c>
      <c r="T238" s="122"/>
      <c r="U238" s="122" t="s">
        <v>4</v>
      </c>
      <c r="V238" s="14"/>
      <c r="X238" s="3" t="s">
        <v>34</v>
      </c>
      <c r="Y238" s="66"/>
      <c r="Z238" s="75"/>
      <c r="AB238" s="82"/>
      <c r="AC238" s="58" t="s">
        <v>0</v>
      </c>
      <c r="AD238" s="3" t="s">
        <v>34</v>
      </c>
      <c r="AF238" s="347" t="s">
        <v>9</v>
      </c>
      <c r="AG238" s="347"/>
      <c r="AH238" s="347"/>
      <c r="AI238" s="347"/>
      <c r="AJ238" s="347"/>
      <c r="AL238" s="3">
        <f t="shared" ref="AL238:AL240" si="819">AL13</f>
        <v>0</v>
      </c>
      <c r="AM238" s="3">
        <f t="shared" ref="AM238:CJ238" si="820">AM13</f>
        <v>2022</v>
      </c>
      <c r="AN238" s="3">
        <f t="shared" si="820"/>
        <v>2022</v>
      </c>
      <c r="AO238" s="3">
        <f t="shared" si="820"/>
        <v>2023</v>
      </c>
      <c r="AP238" s="3">
        <f t="shared" si="820"/>
        <v>2023</v>
      </c>
      <c r="AQ238" s="3">
        <f t="shared" si="820"/>
        <v>2023</v>
      </c>
      <c r="AR238" s="3">
        <f t="shared" si="820"/>
        <v>2023</v>
      </c>
      <c r="AS238" s="3">
        <f t="shared" si="820"/>
        <v>2023</v>
      </c>
      <c r="AT238" s="3">
        <f t="shared" si="820"/>
        <v>2023</v>
      </c>
      <c r="AU238" s="3">
        <f t="shared" si="820"/>
        <v>2023</v>
      </c>
      <c r="AV238" s="3">
        <f t="shared" si="820"/>
        <v>2023</v>
      </c>
      <c r="AW238" s="3">
        <f t="shared" si="820"/>
        <v>2023</v>
      </c>
      <c r="AX238" s="3">
        <f t="shared" ref="AX238:CD238" si="821">AX13</f>
        <v>2023</v>
      </c>
      <c r="AY238" s="3">
        <f t="shared" si="821"/>
        <v>2023</v>
      </c>
      <c r="AZ238" s="3">
        <f t="shared" ref="AZ238:BF238" si="822">AZ13</f>
        <v>2023</v>
      </c>
      <c r="BA238" s="3">
        <f t="shared" si="822"/>
        <v>2023</v>
      </c>
      <c r="BB238" s="3">
        <f t="shared" si="822"/>
        <v>2023</v>
      </c>
      <c r="BC238" s="3">
        <f t="shared" si="822"/>
        <v>2023</v>
      </c>
      <c r="BD238" s="3">
        <f t="shared" si="822"/>
        <v>2023</v>
      </c>
      <c r="BE238" s="3">
        <f t="shared" si="822"/>
        <v>2023</v>
      </c>
      <c r="BF238" s="3">
        <f t="shared" si="822"/>
        <v>2023</v>
      </c>
      <c r="BG238" s="3">
        <f t="shared" si="821"/>
        <v>2023</v>
      </c>
      <c r="BH238" s="3">
        <f t="shared" ref="BH238:BP238" si="823">BH13</f>
        <v>2023</v>
      </c>
      <c r="BI238" s="3">
        <f t="shared" si="823"/>
        <v>2023</v>
      </c>
      <c r="BJ238" s="3">
        <f t="shared" ref="BJ238:BO238" si="824">BJ13</f>
        <v>2023</v>
      </c>
      <c r="BK238" s="3">
        <f t="shared" si="824"/>
        <v>2023</v>
      </c>
      <c r="BL238" s="3">
        <f t="shared" si="824"/>
        <v>2023</v>
      </c>
      <c r="BM238" s="3">
        <f t="shared" si="824"/>
        <v>2023</v>
      </c>
      <c r="BN238" s="3">
        <f t="shared" si="824"/>
        <v>2023</v>
      </c>
      <c r="BO238" s="3">
        <f t="shared" si="824"/>
        <v>2023</v>
      </c>
      <c r="BP238" s="3">
        <f t="shared" si="823"/>
        <v>2023</v>
      </c>
      <c r="BQ238" s="3">
        <f t="shared" ref="BQ238:BV238" si="825">BQ13</f>
        <v>2023</v>
      </c>
      <c r="BR238" s="3">
        <f t="shared" si="825"/>
        <v>2023</v>
      </c>
      <c r="BS238" s="3">
        <f t="shared" si="825"/>
        <v>2023</v>
      </c>
      <c r="BT238" s="3">
        <f t="shared" si="825"/>
        <v>2023</v>
      </c>
      <c r="BU238" s="3">
        <f t="shared" si="825"/>
        <v>2023</v>
      </c>
      <c r="BV238" s="3">
        <f t="shared" si="825"/>
        <v>2023</v>
      </c>
      <c r="BW238" s="3">
        <f t="shared" si="821"/>
        <v>2023</v>
      </c>
      <c r="BX238" s="3">
        <f t="shared" si="821"/>
        <v>2023</v>
      </c>
      <c r="BY238" s="3">
        <f t="shared" si="821"/>
        <v>2023</v>
      </c>
      <c r="BZ238" s="3">
        <f t="shared" si="821"/>
        <v>2023</v>
      </c>
      <c r="CA238" s="3">
        <f t="shared" ref="CA238:CB238" si="826">CA13</f>
        <v>2023</v>
      </c>
      <c r="CB238" s="3">
        <f t="shared" si="826"/>
        <v>2023</v>
      </c>
      <c r="CC238" s="3">
        <f t="shared" si="821"/>
        <v>2023</v>
      </c>
      <c r="CD238" s="3">
        <f t="shared" si="821"/>
        <v>2023</v>
      </c>
      <c r="CE238" s="3">
        <f t="shared" ref="CE238:CH238" si="827">CE13</f>
        <v>2023</v>
      </c>
      <c r="CF238" s="3" t="str">
        <f t="shared" si="827"/>
        <v>Year</v>
      </c>
      <c r="CG238" s="3" t="str">
        <f t="shared" si="827"/>
        <v>Year</v>
      </c>
      <c r="CH238" s="3" t="str">
        <f t="shared" si="827"/>
        <v>Year</v>
      </c>
      <c r="CI238" s="3" t="str">
        <f t="shared" si="820"/>
        <v>Year</v>
      </c>
      <c r="CJ238" s="3" t="str">
        <f t="shared" si="820"/>
        <v>Year</v>
      </c>
      <c r="CK238" s="3"/>
      <c r="CM238" s="46"/>
      <c r="CN238" s="88"/>
    </row>
    <row r="239" spans="2:92" x14ac:dyDescent="0.35">
      <c r="B239" s="71"/>
      <c r="C239" s="326" t="s">
        <v>35</v>
      </c>
      <c r="F239" s="3" t="s">
        <v>1</v>
      </c>
      <c r="G239" s="3" t="s">
        <v>3</v>
      </c>
      <c r="H239" s="3"/>
      <c r="I239" s="3" t="s">
        <v>12</v>
      </c>
      <c r="K239" s="352" t="s">
        <v>36</v>
      </c>
      <c r="L239" s="352"/>
      <c r="M239" s="352"/>
      <c r="N239" s="352"/>
      <c r="O239" s="352"/>
      <c r="P239" s="3"/>
      <c r="Q239" s="3" t="s">
        <v>7</v>
      </c>
      <c r="R239" s="3" t="s">
        <v>8</v>
      </c>
      <c r="S239" s="3"/>
      <c r="T239" s="3"/>
      <c r="U239" s="3" t="s">
        <v>5</v>
      </c>
      <c r="V239" s="3"/>
      <c r="W239" s="3"/>
      <c r="Y239" s="66"/>
      <c r="Z239" s="75"/>
      <c r="AB239" s="82"/>
      <c r="AC239" s="58" t="s">
        <v>35</v>
      </c>
      <c r="AD239" s="3"/>
      <c r="AE239" s="3"/>
      <c r="AF239" s="3" t="s">
        <v>10</v>
      </c>
      <c r="AG239" s="3" t="s">
        <v>13</v>
      </c>
      <c r="AH239" s="3" t="s">
        <v>13</v>
      </c>
      <c r="AI239" s="3" t="s">
        <v>14</v>
      </c>
      <c r="AJ239" s="3" t="s">
        <v>16</v>
      </c>
      <c r="AL239" s="3">
        <f t="shared" si="819"/>
        <v>0</v>
      </c>
      <c r="AM239" s="3" t="str">
        <f t="shared" ref="AM239:CJ239" si="828">AM14</f>
        <v>December</v>
      </c>
      <c r="AN239" s="3" t="str">
        <f t="shared" si="828"/>
        <v>December</v>
      </c>
      <c r="AO239" s="3" t="str">
        <f t="shared" si="828"/>
        <v>January</v>
      </c>
      <c r="AP239" s="3" t="str">
        <f t="shared" si="828"/>
        <v>January</v>
      </c>
      <c r="AQ239" s="3" t="str">
        <f t="shared" si="828"/>
        <v>January</v>
      </c>
      <c r="AR239" s="3" t="str">
        <f t="shared" si="828"/>
        <v>January</v>
      </c>
      <c r="AS239" s="3" t="str">
        <f t="shared" si="828"/>
        <v>January</v>
      </c>
      <c r="AT239" s="3" t="str">
        <f t="shared" si="828"/>
        <v>January</v>
      </c>
      <c r="AU239" s="3" t="str">
        <f t="shared" si="828"/>
        <v>January</v>
      </c>
      <c r="AV239" s="3" t="str">
        <f t="shared" si="828"/>
        <v>February</v>
      </c>
      <c r="AW239" s="3" t="str">
        <f t="shared" si="828"/>
        <v>March</v>
      </c>
      <c r="AX239" s="3" t="str">
        <f t="shared" ref="AX239:CD239" si="829">AX14</f>
        <v>March</v>
      </c>
      <c r="AY239" s="3" t="str">
        <f t="shared" si="829"/>
        <v>April</v>
      </c>
      <c r="AZ239" s="3" t="str">
        <f t="shared" ref="AZ239:BF239" si="830">AZ14</f>
        <v>April</v>
      </c>
      <c r="BA239" s="3" t="str">
        <f t="shared" si="830"/>
        <v>April</v>
      </c>
      <c r="BB239" s="3" t="str">
        <f t="shared" si="830"/>
        <v>April</v>
      </c>
      <c r="BC239" s="3" t="str">
        <f t="shared" si="830"/>
        <v>April</v>
      </c>
      <c r="BD239" s="3" t="str">
        <f t="shared" si="830"/>
        <v>May</v>
      </c>
      <c r="BE239" s="3" t="str">
        <f t="shared" si="830"/>
        <v>May</v>
      </c>
      <c r="BF239" s="3" t="str">
        <f t="shared" si="830"/>
        <v>May</v>
      </c>
      <c r="BG239" s="3" t="str">
        <f t="shared" si="829"/>
        <v>May</v>
      </c>
      <c r="BH239" s="3" t="str">
        <f t="shared" ref="BH239:BP239" si="831">BH14</f>
        <v>May</v>
      </c>
      <c r="BI239" s="3" t="str">
        <f t="shared" si="831"/>
        <v>May</v>
      </c>
      <c r="BJ239" s="3" t="str">
        <f t="shared" ref="BJ239:BO239" si="832">BJ14</f>
        <v>May</v>
      </c>
      <c r="BK239" s="3" t="str">
        <f t="shared" si="832"/>
        <v>May</v>
      </c>
      <c r="BL239" s="3" t="str">
        <f t="shared" si="832"/>
        <v>June</v>
      </c>
      <c r="BM239" s="3" t="str">
        <f t="shared" si="832"/>
        <v>June</v>
      </c>
      <c r="BN239" s="3" t="str">
        <f t="shared" si="832"/>
        <v>June</v>
      </c>
      <c r="BO239" s="3" t="str">
        <f t="shared" si="832"/>
        <v>July</v>
      </c>
      <c r="BP239" s="3" t="str">
        <f t="shared" si="831"/>
        <v>July</v>
      </c>
      <c r="BQ239" s="3" t="str">
        <f t="shared" ref="BQ239:BV239" si="833">BQ14</f>
        <v>July</v>
      </c>
      <c r="BR239" s="3" t="str">
        <f t="shared" si="833"/>
        <v>July</v>
      </c>
      <c r="BS239" s="3" t="str">
        <f t="shared" si="833"/>
        <v>July</v>
      </c>
      <c r="BT239" s="3" t="str">
        <f t="shared" si="833"/>
        <v>August</v>
      </c>
      <c r="BU239" s="3" t="str">
        <f t="shared" si="833"/>
        <v>August</v>
      </c>
      <c r="BV239" s="3" t="str">
        <f t="shared" si="833"/>
        <v>Aug</v>
      </c>
      <c r="BW239" s="3" t="str">
        <f t="shared" si="829"/>
        <v>Sept</v>
      </c>
      <c r="BX239" s="3" t="str">
        <f t="shared" si="829"/>
        <v>Oct</v>
      </c>
      <c r="BY239" s="3" t="str">
        <f t="shared" si="829"/>
        <v>Oct</v>
      </c>
      <c r="BZ239" s="3" t="str">
        <f t="shared" si="829"/>
        <v>Oct</v>
      </c>
      <c r="CA239" s="3" t="str">
        <f t="shared" ref="CA239:CB239" si="834">CA14</f>
        <v>Oct</v>
      </c>
      <c r="CB239" s="3" t="str">
        <f t="shared" si="834"/>
        <v>Nov</v>
      </c>
      <c r="CC239" s="3" t="str">
        <f t="shared" si="829"/>
        <v>Nov</v>
      </c>
      <c r="CD239" s="3" t="str">
        <f t="shared" si="829"/>
        <v>Nov</v>
      </c>
      <c r="CE239" s="3" t="str">
        <f t="shared" ref="CE239:CH239" si="835">CE14</f>
        <v>Nov</v>
      </c>
      <c r="CF239" s="3" t="str">
        <f t="shared" si="835"/>
        <v>Month</v>
      </c>
      <c r="CG239" s="3" t="str">
        <f t="shared" si="835"/>
        <v>Month</v>
      </c>
      <c r="CH239" s="3" t="str">
        <f t="shared" si="835"/>
        <v>Month</v>
      </c>
      <c r="CI239" s="3" t="str">
        <f t="shared" si="828"/>
        <v>Month</v>
      </c>
      <c r="CJ239" s="3" t="str">
        <f t="shared" si="828"/>
        <v>Month</v>
      </c>
      <c r="CK239" s="3"/>
      <c r="CM239" s="46"/>
      <c r="CN239" s="88"/>
    </row>
    <row r="240" spans="2:92" x14ac:dyDescent="0.35">
      <c r="B240" s="71"/>
      <c r="C240" s="45"/>
      <c r="J240" s="3"/>
      <c r="P240" s="3"/>
      <c r="Q240" s="3" t="s">
        <v>5</v>
      </c>
      <c r="R240" s="3" t="s">
        <v>5</v>
      </c>
      <c r="S240" s="3"/>
      <c r="Y240" s="48"/>
      <c r="Z240" s="72"/>
      <c r="AB240" s="82"/>
      <c r="AC240" s="45"/>
      <c r="AD240" s="3"/>
      <c r="AE240" s="3"/>
      <c r="AF240" s="3" t="s">
        <v>11</v>
      </c>
      <c r="AG240" s="3" t="s">
        <v>51</v>
      </c>
      <c r="AH240" s="3" t="s">
        <v>4</v>
      </c>
      <c r="AI240" s="3" t="s">
        <v>15</v>
      </c>
      <c r="AJ240" s="3" t="s">
        <v>7</v>
      </c>
      <c r="AL240" s="3">
        <f t="shared" si="819"/>
        <v>0</v>
      </c>
      <c r="AM240" s="3" t="str">
        <f t="shared" ref="AM240:CJ240" si="836">AM15</f>
        <v>President Cup</v>
      </c>
      <c r="AN240" s="3" t="str">
        <f t="shared" si="836"/>
        <v>OTC PTO</v>
      </c>
      <c r="AO240" s="3" t="str">
        <f t="shared" si="836"/>
        <v>Eley Open 1</v>
      </c>
      <c r="AP240" s="3" t="str">
        <f t="shared" si="836"/>
        <v>Eley Open 2</v>
      </c>
      <c r="AQ240" s="3" t="str">
        <f t="shared" si="836"/>
        <v>Eley Open 3</v>
      </c>
      <c r="AR240" s="3" t="str">
        <f t="shared" si="836"/>
        <v>Eley Open 4</v>
      </c>
      <c r="AS240" s="3" t="str">
        <f t="shared" si="836"/>
        <v>Eley Open 5</v>
      </c>
      <c r="AT240" s="3" t="str">
        <f t="shared" si="836"/>
        <v>Eley Open 6</v>
      </c>
      <c r="AU240" s="3" t="str">
        <f t="shared" si="836"/>
        <v>Eley Open 7</v>
      </c>
      <c r="AV240" s="3" t="str">
        <f t="shared" si="836"/>
        <v>Cairo WC</v>
      </c>
      <c r="AW240" s="3" t="str">
        <f t="shared" si="836"/>
        <v>NTCSC monthly</v>
      </c>
      <c r="AX240" s="3" t="str">
        <f t="shared" ref="AX240:CD240" si="837">AX15</f>
        <v>Bhopal WC</v>
      </c>
      <c r="AY240" s="3" t="str">
        <f t="shared" si="837"/>
        <v>JO</v>
      </c>
      <c r="AZ240" s="3" t="str">
        <f t="shared" ref="AZ240:BF240" si="838">AZ15</f>
        <v>JO</v>
      </c>
      <c r="BA240" s="3" t="str">
        <f t="shared" si="838"/>
        <v>Lima WC</v>
      </c>
      <c r="BB240" s="3" t="str">
        <f t="shared" si="838"/>
        <v>Lima WC</v>
      </c>
      <c r="BC240" s="3" t="str">
        <f t="shared" si="838"/>
        <v>Lapua IWK Berlin</v>
      </c>
      <c r="BD240" s="3" t="str">
        <f t="shared" si="838"/>
        <v>ISCH Hannover Qual</v>
      </c>
      <c r="BE240" s="3" t="str">
        <f t="shared" si="838"/>
        <v>ISCH Hannover Elim</v>
      </c>
      <c r="BF240" s="3" t="str">
        <f t="shared" si="838"/>
        <v>Pilsen Liberation</v>
      </c>
      <c r="BG240" s="3" t="str">
        <f t="shared" si="837"/>
        <v>Baku WC Elim</v>
      </c>
      <c r="BH240" s="3" t="str">
        <f t="shared" ref="BH240:BP240" si="839">BH15</f>
        <v>Baku WC Qual</v>
      </c>
      <c r="BI240" s="3" t="str">
        <f t="shared" si="839"/>
        <v>NTCSC PTO</v>
      </c>
      <c r="BJ240" s="3" t="str">
        <f t="shared" ref="BJ240:BO240" si="840">BJ15</f>
        <v>NTCSC PTO</v>
      </c>
      <c r="BK240" s="3" t="str">
        <f t="shared" si="840"/>
        <v>NTCSC PTO</v>
      </c>
      <c r="BL240" s="3" t="str">
        <f t="shared" si="840"/>
        <v>Camp Perry Open</v>
      </c>
      <c r="BM240" s="3" t="str">
        <f t="shared" si="840"/>
        <v>USASNC</v>
      </c>
      <c r="BN240" s="3" t="str">
        <f t="shared" si="840"/>
        <v>USASNC</v>
      </c>
      <c r="BO240" s="3" t="str">
        <f t="shared" si="840"/>
        <v>Pan Am Tryout</v>
      </c>
      <c r="BP240" s="3" t="str">
        <f t="shared" si="839"/>
        <v>Pan Am Tryout</v>
      </c>
      <c r="BQ240" s="3" t="str">
        <f t="shared" ref="BQ240:BV240" si="841">BQ15</f>
        <v>CMP Nat'l</v>
      </c>
      <c r="BR240" s="3" t="str">
        <f t="shared" si="841"/>
        <v>CMP Nat'l</v>
      </c>
      <c r="BS240" s="3" t="str">
        <f t="shared" si="841"/>
        <v>Jr World Champ</v>
      </c>
      <c r="BT240" s="3" t="str">
        <f t="shared" si="841"/>
        <v>Baku WC Elim</v>
      </c>
      <c r="BU240" s="3" t="str">
        <f t="shared" si="841"/>
        <v>Baku WC Qual</v>
      </c>
      <c r="BV240" s="3" t="str">
        <f t="shared" si="841"/>
        <v>NTCSC PTO</v>
      </c>
      <c r="BW240" s="3" t="str">
        <f t="shared" si="837"/>
        <v>Rio WC Elim</v>
      </c>
      <c r="BX240" s="3" t="str">
        <f t="shared" si="837"/>
        <v>Oly Tryout 1</v>
      </c>
      <c r="BY240" s="3" t="str">
        <f t="shared" si="837"/>
        <v>Oly Tryout 1</v>
      </c>
      <c r="BZ240" s="3" t="str">
        <f t="shared" si="837"/>
        <v>NTCSC Monthly PTO</v>
      </c>
      <c r="CA240" s="3" t="str">
        <f t="shared" ref="CA240:CB240" si="842">CA15</f>
        <v>Pan Am Games</v>
      </c>
      <c r="CB240" s="3" t="str">
        <f t="shared" si="842"/>
        <v>Dixie Double</v>
      </c>
      <c r="CC240" s="3" t="str">
        <f t="shared" si="837"/>
        <v>NTCSC PTO</v>
      </c>
      <c r="CD240" s="3" t="str">
        <f t="shared" si="837"/>
        <v>NTCSC PTO</v>
      </c>
      <c r="CE240" s="3" t="str">
        <f t="shared" ref="CE240:CH240" si="843">CE15</f>
        <v>World Cup Final</v>
      </c>
      <c r="CF240" s="3" t="str">
        <f t="shared" si="843"/>
        <v>Event 62</v>
      </c>
      <c r="CG240" s="3" t="str">
        <f t="shared" si="843"/>
        <v>Event 63</v>
      </c>
      <c r="CH240" s="3" t="str">
        <f t="shared" si="843"/>
        <v>Event 64</v>
      </c>
      <c r="CI240" s="3" t="str">
        <f t="shared" si="836"/>
        <v>Event 65</v>
      </c>
      <c r="CJ240" s="3" t="str">
        <f t="shared" si="836"/>
        <v>Event 66</v>
      </c>
      <c r="CK240" s="3"/>
      <c r="CM240" s="46"/>
      <c r="CN240" s="88"/>
    </row>
    <row r="241" spans="2:92" x14ac:dyDescent="0.35">
      <c r="B241" s="71"/>
      <c r="C241" s="53"/>
      <c r="D241" s="49"/>
      <c r="E241" s="49"/>
      <c r="F241" s="55"/>
      <c r="G241" s="55"/>
      <c r="H241" s="49"/>
      <c r="I241" s="55"/>
      <c r="J241" s="41"/>
      <c r="K241" s="49"/>
      <c r="L241" s="49"/>
      <c r="M241" s="49"/>
      <c r="N241" s="49"/>
      <c r="O241" s="49"/>
      <c r="P241" s="41"/>
      <c r="Q241" s="55"/>
      <c r="R241" s="55"/>
      <c r="S241" s="41"/>
      <c r="T241" s="49"/>
      <c r="U241" s="49"/>
      <c r="V241" s="49"/>
      <c r="W241" s="49"/>
      <c r="X241" s="49"/>
      <c r="Y241" s="50"/>
      <c r="Z241" s="72"/>
      <c r="AB241" s="82"/>
      <c r="AC241" s="53"/>
      <c r="AD241" s="49"/>
      <c r="AE241" s="41"/>
      <c r="AF241" s="41" t="s">
        <v>12</v>
      </c>
      <c r="AG241" s="41" t="s">
        <v>12</v>
      </c>
      <c r="AH241" s="41" t="s">
        <v>12</v>
      </c>
      <c r="AI241" s="41" t="s">
        <v>12</v>
      </c>
      <c r="AJ241" s="41" t="s">
        <v>12</v>
      </c>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54"/>
      <c r="CN241" s="88"/>
    </row>
    <row r="242" spans="2:92" ht="11.5" customHeight="1" thickBot="1" x14ac:dyDescent="0.4">
      <c r="B242" s="130"/>
      <c r="C242" s="131"/>
      <c r="D242" s="132"/>
      <c r="E242" s="132"/>
      <c r="F242" s="131"/>
      <c r="G242" s="131"/>
      <c r="H242" s="132"/>
      <c r="I242" s="131"/>
      <c r="J242" s="132"/>
      <c r="K242" s="132"/>
      <c r="L242" s="132"/>
      <c r="M242" s="132"/>
      <c r="N242" s="132"/>
      <c r="O242" s="132"/>
      <c r="P242" s="132"/>
      <c r="Q242" s="132"/>
      <c r="R242" s="132"/>
      <c r="S242" s="132"/>
      <c r="T242" s="132"/>
      <c r="U242" s="132"/>
      <c r="V242" s="132"/>
      <c r="W242" s="132"/>
      <c r="X242" s="132"/>
      <c r="Y242" s="132"/>
      <c r="Z242" s="133"/>
      <c r="AB242" s="84"/>
      <c r="AC242" s="85"/>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5"/>
      <c r="CN242" s="87"/>
    </row>
  </sheetData>
  <mergeCells count="12">
    <mergeCell ref="A6:G6"/>
    <mergeCell ref="A7:G7"/>
    <mergeCell ref="A8:G8"/>
    <mergeCell ref="D10:X10"/>
    <mergeCell ref="K239:O239"/>
    <mergeCell ref="AV10:CM10"/>
    <mergeCell ref="K14:O14"/>
    <mergeCell ref="K73:O73"/>
    <mergeCell ref="K132:O132"/>
    <mergeCell ref="AF238:AJ238"/>
    <mergeCell ref="D12:X12"/>
    <mergeCell ref="AF12:AJ12"/>
  </mergeCells>
  <phoneticPr fontId="4" type="noConversion"/>
  <conditionalFormatting sqref="Y17:Z17 I17 K17:P17 W17 S17">
    <cfRule type="cellIs" dxfId="6814" priority="9737" operator="between">
      <formula>1</formula>
      <formula>700</formula>
    </cfRule>
  </conditionalFormatting>
  <conditionalFormatting sqref="AL22:AW22 AL26 AL30 BX22:CJ22">
    <cfRule type="cellIs" dxfId="6813" priority="9736" operator="greaterThan">
      <formula>0.05</formula>
    </cfRule>
  </conditionalFormatting>
  <conditionalFormatting sqref="AM26:AW26 BX26:CJ26">
    <cfRule type="cellIs" dxfId="6812" priority="9735" operator="greaterThan">
      <formula>0.05</formula>
    </cfRule>
  </conditionalFormatting>
  <conditionalFormatting sqref="AM30:AW30 BX30:CJ30">
    <cfRule type="cellIs" dxfId="6811" priority="9734" operator="greaterThan">
      <formula>0.05</formula>
    </cfRule>
  </conditionalFormatting>
  <conditionalFormatting sqref="AL34:AW34 AL38 AL42 AL46 AL50 AL54 AL58 AL62 AL66 AL70 AL77 AL81 AL85 AL89 AL93 AL97 AL101 AL105 AL109 AL113 AL117 AL121 AL125 AL129 AL136 AL140 AL144 AL148 AL152 AL156 AL160 AL164 AL168 AL172 AL176 AL180 AL184 AL212 AL216 AL188 AL192 AL196 AL200 AL204 AL208 AL236 AL228 AL232 AL224 AL220 BX34:CJ34">
    <cfRule type="cellIs" dxfId="6810" priority="9733" operator="greaterThan">
      <formula>0.05</formula>
    </cfRule>
  </conditionalFormatting>
  <conditionalFormatting sqref="AM38:AW38 BX38:CJ38">
    <cfRule type="cellIs" dxfId="6809" priority="9732" operator="greaterThan">
      <formula>0.05</formula>
    </cfRule>
  </conditionalFormatting>
  <conditionalFormatting sqref="AO18:AW18 BX18:CJ18">
    <cfRule type="cellIs" dxfId="6808" priority="9731" operator="greaterThan">
      <formula>0.05</formula>
    </cfRule>
  </conditionalFormatting>
  <conditionalFormatting sqref="AM129:AW129 AM125:AW125 AM121:AW121 AM117:AW117 AM113:AW113 AM109:AW109 AM105:AQ105 AM101:AW101 AM97:AW97 AM93:AW93 AM89:AW89 AM85:AW85 AM81:AW81 AM77:AW77 AM70:AW70 AM66:AW66 AM62:AW62 AM58:AW58 AM54:AW54 AM50:AW50 AM46:AW46 AM42:AW42 AS105:AW105 BX105:CJ105 BX42:CJ42 BX46:CJ46 BX50:CJ50 BX54:CJ54 BX58:CJ58 BX62:CJ62 BX66:CJ66 BX70:CJ70 BX77:CJ77 BX81:CJ81 BX85:CJ85 BX89:CJ89 BX93:CJ93 BX97:CJ97 BX101:CJ101 BX109:CJ109 BX113:CJ113 BX117:CJ117 BX121:CJ121 BX125:CJ125 BX129:CJ129">
    <cfRule type="cellIs" dxfId="6807" priority="9730" operator="greaterThan">
      <formula>0.05</formula>
    </cfRule>
  </conditionalFormatting>
  <conditionalFormatting sqref="O88:P88">
    <cfRule type="cellIs" dxfId="6806" priority="9727" operator="between">
      <formula>1</formula>
      <formula>700</formula>
    </cfRule>
    <cfRule type="cellIs" dxfId="6805" priority="9729" operator="between">
      <formula>1</formula>
      <formula>700</formula>
    </cfRule>
  </conditionalFormatting>
  <conditionalFormatting sqref="K21:P21 K25:P25 K29:P29 K33:P33 K37:P37 K41:P41 K45:P45 K49:P49 K53:P53 K57:P57 K61:P61 K65:P65 K69:P69 K76:P76 K80:P80 K84:P84 K88:N88 K96:P96 K92:P92 K100:P100 K104:P104 K108:P108 K112:P112 K116:P116 K120:P120 K124:P124 K128:P128 Q134:Q185 Q16:Q71 Q210:Q217 Q75:Q130">
    <cfRule type="cellIs" dxfId="6804" priority="9728" operator="between">
      <formula>1</formula>
      <formula>700</formula>
    </cfRule>
  </conditionalFormatting>
  <conditionalFormatting sqref="AF26:AJ26 AF30:AJ30 AF38:AJ38 AF42:AJ42 AF46:AJ46 AF50:AJ50 AF54:AJ54 AF58:AJ58 AF66:AJ66 AF70:AJ70 AF77:AJ77 AF81:AJ81 AF85:AJ85 AF89:AJ89 AF93:AJ93 AF97:AJ97 AF101:AJ101 AF105:AJ105 AF109:AJ109 AF113:AJ113 AF117:AJ117 AF121:AJ121 AF125:AJ125 AF129:AJ129 AF62:AJ62 AF22:AJ22 AF34:AJ34 AF18:AJ18">
    <cfRule type="cellIs" dxfId="6803" priority="9726" operator="greaterThan">
      <formula>0.05</formula>
    </cfRule>
  </conditionalFormatting>
  <conditionalFormatting sqref="Q4">
    <cfRule type="cellIs" dxfId="6802" priority="9725" operator="greaterThan">
      <formula>100</formula>
    </cfRule>
  </conditionalFormatting>
  <conditionalFormatting sqref="Q3">
    <cfRule type="cellIs" dxfId="6801" priority="9724" operator="between">
      <formula>1</formula>
      <formula>700</formula>
    </cfRule>
  </conditionalFormatting>
  <conditionalFormatting sqref="R134:R185 R16:R71 R210:R216 R75:R129">
    <cfRule type="cellIs" dxfId="6800" priority="9722" operator="between">
      <formula>0.05</formula>
      <formula>100</formula>
    </cfRule>
  </conditionalFormatting>
  <conditionalFormatting sqref="U21 U17 U29 U37 U49 U57 U65 U76 U84 U92 U100 U104 U112 U120 U128 U25 U33 U41 U45 U53 U61 U69 U80 U88 U96 U108 U116 U124">
    <cfRule type="cellIs" dxfId="6799" priority="9721" operator="between">
      <formula>0.05</formula>
      <formula>700</formula>
    </cfRule>
  </conditionalFormatting>
  <conditionalFormatting sqref="U22 U18 U30 U38 U50 U58 U66 U77 U85 U93 U101 U105 U113 U121 U129 U26 U34 U42 U46 U54 U62 U70 U81 U89 U97 U109 U117 U125">
    <cfRule type="cellIs" dxfId="6798" priority="9720" operator="equal">
      <formula>1</formula>
    </cfRule>
  </conditionalFormatting>
  <conditionalFormatting sqref="T21:T22 T23:U23 V21:V23 T20:V20 T17:T18 T19:U19 V17:V19 T16:V16 T29:T30 T37:T38 T49:T50 T57:T58 T65:T66 T76:T77 T84:T85 T92:T93 T100:T101 T104:T105 T112:T113 T120:T121 T128:T129 T31:U31 T39:U39 T51:U51 T59:U59 T67:U67 T78:U78 T86:U86 T94:U94 T102:U102 T106:U106 T114:U114 T122:U122 T130:U130 V29:V31 V37:V39 V49:V51 V57:V59 V65:V67 V76:V78 V84:V86 V92:V94 V100:V102 V104:V106 V112:V114 V120:V122 V128:V130 T28:V28 T36:V36 T48:V48 T56:V56 T64:V64 T83:V83 T91:V91 T99:V99 T103:V103 T111:V111 T119:V119 T127:V127 T25:T26 T33:T34 T41:T42 T45:T46 T53:T54 T61:T62 T69:T70 T80:T81 T88:T89 T96:T97 T108:T109 T116:T117 T124:T125 T27:U27 T35:U35 T43:U43 T47:U47 T55:U55 T63:U63 T71:U71 T82:U82 T90:U90 T98:U98 T110:U110 T118:U118 T126:U126 V25:V27 V33:V35 V41:V43 V45:V47 V53:V55 V61:V63 V69:V71 V80:V82 V88:V90 V96:V98 V108:V110 V116:V118 V124:V126 T24:V24 T32:V32 T40:V40 T44:V44 T52:V52 T60:V60 T68:V68 T79:V79 T87:V87 T95:V95 T107:V107 T115:V115 T123:V123 T75:V75">
    <cfRule type="cellIs" dxfId="6797" priority="9719" operator="equal">
      <formula>1</formula>
    </cfRule>
  </conditionalFormatting>
  <conditionalFormatting sqref="I18">
    <cfRule type="cellIs" dxfId="6796" priority="9718" operator="between">
      <formula>0.05</formula>
      <formula>100</formula>
    </cfRule>
  </conditionalFormatting>
  <conditionalFormatting sqref="I22">
    <cfRule type="cellIs" dxfId="6795" priority="9717" operator="between">
      <formula>0.05</formula>
      <formula>100</formula>
    </cfRule>
  </conditionalFormatting>
  <conditionalFormatting sqref="I26 I30 I34 I42 I46 I50 I54 I58 I62 I66 I70 I77 I81 I85 I89 I93 I97 I101 I105 I109 I113 I117 I121 I125 I129">
    <cfRule type="cellIs" dxfId="6794" priority="9716" operator="between">
      <formula>0.05</formula>
      <formula>100</formula>
    </cfRule>
  </conditionalFormatting>
  <conditionalFormatting sqref="K18:O18 K22:O22 K26:O26 K30:O30 K34:O34 K38:O38 K42:O42 K46:O46 K50:O50 K54:O54 K58:O58 K62:O62 K66:O66 K70:O70 K77:O77 K81:O81 K85:O85 K89:O89 K93:O93 K97:O97 K101:O101 K105:O105 K109:O109 K113:O113 K117:O117 K121:O121 K125:O125 K129:O129">
    <cfRule type="cellIs" dxfId="6793" priority="9715" operator="between">
      <formula>0.05</formula>
      <formula>100</formula>
    </cfRule>
  </conditionalFormatting>
  <conditionalFormatting sqref="AF22 AF26 AF30 AF34 AF38 AF42 AF46 AF50 AF54 AF58 AF62 AF66 AF70 AF77 AF81 AF85 AF89 AF93 AF97 AF101 AF105 AF109 AF113 AF117 AF121 AF125 AF129 AF18">
    <cfRule type="containsText" dxfId="6792" priority="9714" operator="containsText" text="ABP">
      <formula>NOT(ISERROR(SEARCH("ABP",AF18)))</formula>
    </cfRule>
  </conditionalFormatting>
  <conditionalFormatting sqref="AG18:AI18">
    <cfRule type="containsText" dxfId="6791" priority="9713" operator="containsText" text="ABP">
      <formula>NOT(ISERROR(SEARCH("ABP",AG18)))</formula>
    </cfRule>
  </conditionalFormatting>
  <conditionalFormatting sqref="AG26:AI26 AG30:AI30 AG38:AI38 AG42:AI42 AG46:AI46 AG50:AI50 AG54:AI54 AG58:AI58 AG66:AI66 AG70:AI70 AG77:AI77 AG81:AI81 AG85:AI85 AG89:AI89 AG93:AI93 AG97:AI97 AG101:AI101 AG105:AI105 AG109:AI109 AG113:AI113 AG117:AI117 AG121:AI121 AG125:AI125 AG129:AI129 AG62:AI62 AG22:AI22 AG34:AI34">
    <cfRule type="containsText" dxfId="6790" priority="9712" operator="containsText" text="ABP">
      <formula>NOT(ISERROR(SEARCH("ABP",AG22)))</formula>
    </cfRule>
  </conditionalFormatting>
  <conditionalFormatting sqref="AJ18">
    <cfRule type="containsText" dxfId="6789" priority="9711" operator="containsText" text="ABP">
      <formula>NOT(ISERROR(SEARCH("ABP",AJ18)))</formula>
    </cfRule>
  </conditionalFormatting>
  <conditionalFormatting sqref="AJ22 AJ26 AJ30 AJ34 AJ38 AJ42 AJ46 AJ50 AJ54 AJ58 AJ62 AJ66 AJ70 AJ77 AJ81 AJ85 AJ89 AJ93 AJ97 AJ101 AJ105 AJ109 AJ113 AJ117 AJ121 AJ125 AJ129">
    <cfRule type="containsText" dxfId="6788" priority="9710" operator="containsText" text="ABP">
      <formula>NOT(ISERROR(SEARCH("ABP",AJ22)))</formula>
    </cfRule>
  </conditionalFormatting>
  <conditionalFormatting sqref="AL18:AW18 BX18:CJ18">
    <cfRule type="cellIs" dxfId="6787" priority="9709" operator="between">
      <formula>0.5</formula>
      <formula>100</formula>
    </cfRule>
  </conditionalFormatting>
  <conditionalFormatting sqref="AL17:CJ17">
    <cfRule type="containsText" dxfId="6786" priority="9697" operator="containsText" text="Score">
      <formula>NOT(ISERROR(SEARCH("Score",AL17)))</formula>
    </cfRule>
    <cfRule type="cellIs" dxfId="6785" priority="9698" operator="greaterThan">
      <formula>$O$17</formula>
    </cfRule>
    <cfRule type="cellIs" dxfId="6784" priority="9699" operator="equal">
      <formula>$O$17</formula>
    </cfRule>
    <cfRule type="cellIs" dxfId="6783" priority="9700" operator="lessThan">
      <formula>$O$17</formula>
    </cfRule>
  </conditionalFormatting>
  <conditionalFormatting sqref="AL18">
    <cfRule type="containsText" dxfId="6782" priority="9708" operator="containsText" text="ABP">
      <formula>NOT(ISERROR(SEARCH("ABP",AL18)))</formula>
    </cfRule>
  </conditionalFormatting>
  <conditionalFormatting sqref="AL22">
    <cfRule type="containsText" dxfId="6781" priority="9707" operator="containsText" text="ABP">
      <formula>NOT(ISERROR(SEARCH("ABP",AL22)))</formula>
    </cfRule>
  </conditionalFormatting>
  <conditionalFormatting sqref="AL26">
    <cfRule type="containsText" dxfId="6780" priority="9706" operator="containsText" text="ABP">
      <formula>NOT(ISERROR(SEARCH("ABP",AL26)))</formula>
    </cfRule>
  </conditionalFormatting>
  <conditionalFormatting sqref="AL30">
    <cfRule type="containsText" dxfId="6779" priority="9705" operator="containsText" text="ABP">
      <formula>NOT(ISERROR(SEARCH("ABP",AL30)))</formula>
    </cfRule>
  </conditionalFormatting>
  <conditionalFormatting sqref="AL34 AL38 AL42 AL46 AL50 AL54 AL58 AL62 AL66 AL70 AL77 AL81 AL85 AL89 AL93 AL97 AL101 AL105 AL109 AL113 AL117 AL121 AL125 AL129">
    <cfRule type="containsText" dxfId="6778" priority="9704" operator="containsText" text="ABP">
      <formula>NOT(ISERROR(SEARCH("ABP",AL34)))</formula>
    </cfRule>
  </conditionalFormatting>
  <conditionalFormatting sqref="AM34:AW34 AM26:AW26 AM22:AW22 AM129:AW129 AM125:AW125 AM121:AW121 AM117:AW117 AM113:AW113 AM109:AW109 AM105:AQ105 AM101:AW101 AM97:AW97 AM93:AW93 AM89:AW89 AM85:AW85 AM81:AW81 AM77:AW77 AM70:AW70 AM66:AW66 AM62:AW62 AM58:AW58 AM54:AW54 AM50:AW50 AM46:AW46 AM42:AW42 AM38:AW38 AM30:AW30 AS105:AW105 BX105:CI105 BX30:CI30 BX38:CI38 BX42:CI42 BX46:CI46 BX50:CI50 BX54:CI54 BX58:CI58 BX62:CI62 BX66:CI66 BX70:CI70 BX77:CI77 BX81:CI81 BX85:CI85 BX89:CI89 BX93:CI93 BX97:CI97 BX101:CI101 BX109:CI109 BX113:CI113 BX117:CI117 BX121:CI121 BX125:CI125 BX129:CI129 BX22:CI22 BX26:CI26 BX34:CI34">
    <cfRule type="containsText" dxfId="6777" priority="9703" operator="containsText" text="ABP">
      <formula>NOT(ISERROR(SEARCH("ABP",AM22)))</formula>
    </cfRule>
  </conditionalFormatting>
  <conditionalFormatting sqref="AM18:AW18 BX18:CI18">
    <cfRule type="containsText" dxfId="6776" priority="9702" operator="containsText" text="ABP">
      <formula>NOT(ISERROR(SEARCH("ABP",AM18)))</formula>
    </cfRule>
  </conditionalFormatting>
  <conditionalFormatting sqref="CJ18 CJ22 CJ26 CJ30 CJ34 CJ38 CJ42 CJ46 CJ50 CJ54 CJ58 CJ62 CJ66 CJ70 CJ77 CJ81 CJ85 CJ89 CJ93 CJ97 CJ101 CJ105 CJ109 CJ113 CJ117 CJ121 CJ125 CJ129">
    <cfRule type="containsText" dxfId="6775" priority="9701" operator="containsText" text="ABP">
      <formula>NOT(ISERROR(SEARCH("ABP",CJ18)))</formula>
    </cfRule>
  </conditionalFormatting>
  <conditionalFormatting sqref="AL21:CJ21">
    <cfRule type="containsText" dxfId="6774" priority="9565" operator="containsText" text="Score">
      <formula>NOT(ISERROR(SEARCH("Score",AL21)))</formula>
    </cfRule>
    <cfRule type="cellIs" dxfId="6773" priority="9566" operator="greaterThan">
      <formula>$O$21</formula>
    </cfRule>
    <cfRule type="cellIs" dxfId="6772" priority="9567" operator="equal">
      <formula>$O$21</formula>
    </cfRule>
    <cfRule type="cellIs" dxfId="6771" priority="9568" operator="lessThan">
      <formula>$O$21</formula>
    </cfRule>
  </conditionalFormatting>
  <conditionalFormatting sqref="AL25:CJ25">
    <cfRule type="containsText" dxfId="6770" priority="9553" operator="containsText" text="Score">
      <formula>NOT(ISERROR(SEARCH("Score",AL25)))</formula>
    </cfRule>
    <cfRule type="cellIs" dxfId="6769" priority="9554" operator="greaterThan">
      <formula>$O$25</formula>
    </cfRule>
    <cfRule type="cellIs" dxfId="6768" priority="9555" operator="equal">
      <formula>$O$25</formula>
    </cfRule>
    <cfRule type="cellIs" dxfId="6767" priority="9556" operator="lessThan">
      <formula>$O$25</formula>
    </cfRule>
  </conditionalFormatting>
  <conditionalFormatting sqref="AL29:CJ29">
    <cfRule type="containsText" dxfId="6766" priority="9549" operator="containsText" text="Score">
      <formula>NOT(ISERROR(SEARCH("Score",AL29)))</formula>
    </cfRule>
    <cfRule type="cellIs" dxfId="6765" priority="9550" operator="greaterThan">
      <formula>$O$29</formula>
    </cfRule>
    <cfRule type="cellIs" dxfId="6764" priority="9551" operator="equal">
      <formula>$O$29</formula>
    </cfRule>
    <cfRule type="cellIs" dxfId="6763" priority="9552" operator="lessThan">
      <formula>$O$29</formula>
    </cfRule>
  </conditionalFormatting>
  <conditionalFormatting sqref="AL33:CJ33">
    <cfRule type="containsText" dxfId="6762" priority="9545" operator="containsText" text="Score">
      <formula>NOT(ISERROR(SEARCH("Score",AL33)))</formula>
    </cfRule>
    <cfRule type="cellIs" dxfId="6761" priority="9546" operator="greaterThan">
      <formula>$O$33</formula>
    </cfRule>
    <cfRule type="cellIs" dxfId="6760" priority="9547" operator="equal">
      <formula>$O$33</formula>
    </cfRule>
    <cfRule type="cellIs" dxfId="6759" priority="9548" operator="lessThan">
      <formula>$O$33</formula>
    </cfRule>
  </conditionalFormatting>
  <conditionalFormatting sqref="AL37:CJ37">
    <cfRule type="containsText" dxfId="6758" priority="9541" operator="containsText" text="Score">
      <formula>NOT(ISERROR(SEARCH("Score",AL37)))</formula>
    </cfRule>
    <cfRule type="cellIs" dxfId="6757" priority="9542" operator="greaterThan">
      <formula>$O$37</formula>
    </cfRule>
    <cfRule type="cellIs" dxfId="6756" priority="9543" operator="equal">
      <formula>$O$37</formula>
    </cfRule>
    <cfRule type="cellIs" dxfId="6755" priority="9544" operator="lessThan">
      <formula>$O$37</formula>
    </cfRule>
  </conditionalFormatting>
  <conditionalFormatting sqref="AL41:CJ41">
    <cfRule type="containsText" dxfId="6754" priority="9537" operator="containsText" text="Score">
      <formula>NOT(ISERROR(SEARCH("Score",AL41)))</formula>
    </cfRule>
    <cfRule type="cellIs" dxfId="6753" priority="9538" operator="greaterThan">
      <formula>$O$41</formula>
    </cfRule>
    <cfRule type="cellIs" dxfId="6752" priority="9539" operator="equal">
      <formula>$O$41</formula>
    </cfRule>
    <cfRule type="cellIs" dxfId="6751" priority="9540" operator="lessThan">
      <formula>$O$41</formula>
    </cfRule>
  </conditionalFormatting>
  <conditionalFormatting sqref="AL45:CJ45">
    <cfRule type="containsText" dxfId="6750" priority="9529" operator="containsText" text="Score">
      <formula>NOT(ISERROR(SEARCH("Score",AL45)))</formula>
    </cfRule>
    <cfRule type="cellIs" dxfId="6749" priority="9530" operator="greaterThan">
      <formula>$O$45</formula>
    </cfRule>
    <cfRule type="cellIs" dxfId="6748" priority="9531" operator="equal">
      <formula>$O$45</formula>
    </cfRule>
    <cfRule type="cellIs" dxfId="6747" priority="9532" operator="lessThan">
      <formula>$O$45</formula>
    </cfRule>
  </conditionalFormatting>
  <conditionalFormatting sqref="AL49:CJ49">
    <cfRule type="containsText" dxfId="6746" priority="9525" operator="containsText" text="Score">
      <formula>NOT(ISERROR(SEARCH("Score",AL49)))</formula>
    </cfRule>
    <cfRule type="cellIs" dxfId="6745" priority="9526" operator="greaterThan">
      <formula>$O$49</formula>
    </cfRule>
    <cfRule type="cellIs" dxfId="6744" priority="9527" operator="equal">
      <formula>$O$49</formula>
    </cfRule>
    <cfRule type="cellIs" dxfId="6743" priority="9528" operator="lessThan">
      <formula>$O$49</formula>
    </cfRule>
  </conditionalFormatting>
  <conditionalFormatting sqref="AL53:CJ53">
    <cfRule type="containsText" dxfId="6742" priority="9521" operator="containsText" text="Score">
      <formula>NOT(ISERROR(SEARCH("Score",AL53)))</formula>
    </cfRule>
    <cfRule type="cellIs" dxfId="6741" priority="9522" operator="greaterThan">
      <formula>$O$53</formula>
    </cfRule>
    <cfRule type="cellIs" dxfId="6740" priority="9523" operator="equal">
      <formula>$O$53</formula>
    </cfRule>
    <cfRule type="cellIs" dxfId="6739" priority="9524" operator="lessThan">
      <formula>$O$53</formula>
    </cfRule>
  </conditionalFormatting>
  <conditionalFormatting sqref="AL57:CJ57">
    <cfRule type="containsText" dxfId="6738" priority="9517" operator="containsText" text="Score">
      <formula>NOT(ISERROR(SEARCH("Score",AL57)))</formula>
    </cfRule>
    <cfRule type="cellIs" dxfId="6737" priority="9518" operator="greaterThan">
      <formula>$O$57</formula>
    </cfRule>
    <cfRule type="cellIs" dxfId="6736" priority="9519" operator="equal">
      <formula>$O$57</formula>
    </cfRule>
    <cfRule type="cellIs" dxfId="6735" priority="9520" operator="lessThan">
      <formula>$O$57</formula>
    </cfRule>
  </conditionalFormatting>
  <conditionalFormatting sqref="AL61:CJ61">
    <cfRule type="containsText" dxfId="6734" priority="9513" operator="containsText" text="Score">
      <formula>NOT(ISERROR(SEARCH("Score",AL61)))</formula>
    </cfRule>
    <cfRule type="cellIs" dxfId="6733" priority="9514" operator="greaterThan">
      <formula>$O$61</formula>
    </cfRule>
    <cfRule type="cellIs" dxfId="6732" priority="9515" operator="equal">
      <formula>$O$61</formula>
    </cfRule>
    <cfRule type="cellIs" dxfId="6731" priority="9516" operator="lessThan">
      <formula>$O$61</formula>
    </cfRule>
  </conditionalFormatting>
  <conditionalFormatting sqref="AL65:CJ65">
    <cfRule type="containsText" dxfId="6730" priority="9509" operator="containsText" text="Score">
      <formula>NOT(ISERROR(SEARCH("Score",AL65)))</formula>
    </cfRule>
    <cfRule type="cellIs" dxfId="6729" priority="9510" operator="greaterThan">
      <formula>$O$65</formula>
    </cfRule>
    <cfRule type="cellIs" dxfId="6728" priority="9511" operator="equal">
      <formula>$O$65</formula>
    </cfRule>
    <cfRule type="cellIs" dxfId="6727" priority="9512" operator="lessThan">
      <formula>$O$65</formula>
    </cfRule>
  </conditionalFormatting>
  <conditionalFormatting sqref="AL69:CJ69">
    <cfRule type="containsText" dxfId="6726" priority="9505" operator="containsText" text="Score">
      <formula>NOT(ISERROR(SEARCH("Score",AL69)))</formula>
    </cfRule>
    <cfRule type="cellIs" dxfId="6725" priority="9506" operator="greaterThan">
      <formula>$O$69</formula>
    </cfRule>
    <cfRule type="cellIs" dxfId="6724" priority="9507" operator="equal">
      <formula>$O$69</formula>
    </cfRule>
    <cfRule type="cellIs" dxfId="6723" priority="9508" operator="lessThan">
      <formula>$O$69</formula>
    </cfRule>
  </conditionalFormatting>
  <conditionalFormatting sqref="AL76:CJ76">
    <cfRule type="containsText" dxfId="6722" priority="9501" operator="containsText" text="Score">
      <formula>NOT(ISERROR(SEARCH("Score",AL76)))</formula>
    </cfRule>
    <cfRule type="cellIs" dxfId="6721" priority="9502" operator="greaterThan">
      <formula>$O$76</formula>
    </cfRule>
    <cfRule type="cellIs" dxfId="6720" priority="9503" operator="equal">
      <formula>$O$76</formula>
    </cfRule>
    <cfRule type="cellIs" dxfId="6719" priority="9504" operator="lessThan">
      <formula>$O$76</formula>
    </cfRule>
  </conditionalFormatting>
  <conditionalFormatting sqref="AL80:CJ80">
    <cfRule type="containsText" dxfId="6718" priority="9497" operator="containsText" text="Score">
      <formula>NOT(ISERROR(SEARCH("Score",AL80)))</formula>
    </cfRule>
    <cfRule type="cellIs" dxfId="6717" priority="9498" operator="greaterThan">
      <formula>$O$80</formula>
    </cfRule>
    <cfRule type="cellIs" dxfId="6716" priority="9499" operator="equal">
      <formula>$O$80</formula>
    </cfRule>
    <cfRule type="cellIs" dxfId="6715" priority="9500" operator="lessThan">
      <formula>$O$80</formula>
    </cfRule>
  </conditionalFormatting>
  <conditionalFormatting sqref="AL84:CJ84">
    <cfRule type="containsText" dxfId="6714" priority="9493" operator="containsText" text="Score">
      <formula>NOT(ISERROR(SEARCH("Score",AL84)))</formula>
    </cfRule>
    <cfRule type="cellIs" dxfId="6713" priority="9494" operator="greaterThan">
      <formula>$O$84</formula>
    </cfRule>
    <cfRule type="cellIs" dxfId="6712" priority="9495" operator="equal">
      <formula>$O$84</formula>
    </cfRule>
    <cfRule type="cellIs" dxfId="6711" priority="9496" operator="lessThan">
      <formula>$O$84</formula>
    </cfRule>
  </conditionalFormatting>
  <conditionalFormatting sqref="AL88:CJ88">
    <cfRule type="containsText" dxfId="6710" priority="9489" operator="containsText" text="Score">
      <formula>NOT(ISERROR(SEARCH("Score",AL88)))</formula>
    </cfRule>
    <cfRule type="cellIs" dxfId="6709" priority="9490" operator="greaterThan">
      <formula>$O$88</formula>
    </cfRule>
    <cfRule type="cellIs" dxfId="6708" priority="9491" operator="equal">
      <formula>$O$88</formula>
    </cfRule>
    <cfRule type="cellIs" dxfId="6707" priority="9492" operator="lessThan">
      <formula>$O$88</formula>
    </cfRule>
  </conditionalFormatting>
  <conditionalFormatting sqref="AL92:CJ92">
    <cfRule type="containsText" dxfId="6706" priority="9485" operator="containsText" text="Score">
      <formula>NOT(ISERROR(SEARCH("Score",AL92)))</formula>
    </cfRule>
    <cfRule type="cellIs" dxfId="6705" priority="9486" operator="greaterThan">
      <formula>$O$92</formula>
    </cfRule>
    <cfRule type="cellIs" dxfId="6704" priority="9487" operator="equal">
      <formula>$O$92</formula>
    </cfRule>
    <cfRule type="cellIs" dxfId="6703" priority="9488" operator="lessThan">
      <formula>$O$92</formula>
    </cfRule>
  </conditionalFormatting>
  <conditionalFormatting sqref="AL96:CJ96">
    <cfRule type="containsText" dxfId="6702" priority="9481" operator="containsText" text="Score">
      <formula>NOT(ISERROR(SEARCH("Score",AL96)))</formula>
    </cfRule>
    <cfRule type="cellIs" dxfId="6701" priority="9482" operator="greaterThan">
      <formula>$O$96</formula>
    </cfRule>
    <cfRule type="cellIs" dxfId="6700" priority="9483" operator="equal">
      <formula>$O$96</formula>
    </cfRule>
    <cfRule type="cellIs" dxfId="6699" priority="9484" operator="lessThan">
      <formula>$O$96</formula>
    </cfRule>
  </conditionalFormatting>
  <conditionalFormatting sqref="AL100:CJ100">
    <cfRule type="containsText" dxfId="6698" priority="9477" operator="containsText" text="Score">
      <formula>NOT(ISERROR(SEARCH("Score",AL100)))</formula>
    </cfRule>
    <cfRule type="cellIs" dxfId="6697" priority="9478" operator="greaterThan">
      <formula>$O$100</formula>
    </cfRule>
    <cfRule type="cellIs" dxfId="6696" priority="9479" operator="equal">
      <formula>$O$100</formula>
    </cfRule>
    <cfRule type="cellIs" dxfId="6695" priority="9480" operator="lessThan">
      <formula>$O$100</formula>
    </cfRule>
  </conditionalFormatting>
  <conditionalFormatting sqref="AL104:CJ104">
    <cfRule type="containsText" dxfId="6694" priority="9469" operator="containsText" text="Score">
      <formula>NOT(ISERROR(SEARCH("Score",AL104)))</formula>
    </cfRule>
    <cfRule type="cellIs" dxfId="6693" priority="9470" operator="greaterThan">
      <formula>$O$104</formula>
    </cfRule>
    <cfRule type="cellIs" dxfId="6692" priority="9471" operator="equal">
      <formula>$O$104</formula>
    </cfRule>
    <cfRule type="cellIs" dxfId="6691" priority="9472" operator="lessThan">
      <formula>$O$104</formula>
    </cfRule>
  </conditionalFormatting>
  <conditionalFormatting sqref="AL108:CJ108">
    <cfRule type="containsText" dxfId="6690" priority="9465" operator="containsText" text="Score">
      <formula>NOT(ISERROR(SEARCH("Score",AL108)))</formula>
    </cfRule>
    <cfRule type="cellIs" dxfId="6689" priority="9466" operator="greaterThan">
      <formula>$O$108</formula>
    </cfRule>
    <cfRule type="cellIs" dxfId="6688" priority="9467" operator="equal">
      <formula>$O$108</formula>
    </cfRule>
    <cfRule type="cellIs" dxfId="6687" priority="9468" operator="lessThan">
      <formula>$O$108</formula>
    </cfRule>
  </conditionalFormatting>
  <conditionalFormatting sqref="AL112:CJ112">
    <cfRule type="containsText" dxfId="6686" priority="9461" operator="containsText" text="Score">
      <formula>NOT(ISERROR(SEARCH("Score",AL112)))</formula>
    </cfRule>
    <cfRule type="cellIs" dxfId="6685" priority="9462" operator="greaterThan">
      <formula>$O$112</formula>
    </cfRule>
    <cfRule type="cellIs" dxfId="6684" priority="9463" operator="equal">
      <formula>$O$112</formula>
    </cfRule>
    <cfRule type="cellIs" dxfId="6683" priority="9464" operator="lessThan">
      <formula>$O$112</formula>
    </cfRule>
  </conditionalFormatting>
  <conditionalFormatting sqref="AL116:CJ116">
    <cfRule type="containsText" dxfId="6682" priority="9457" operator="containsText" text="Score">
      <formula>NOT(ISERROR(SEARCH("Score",AL116)))</formula>
    </cfRule>
    <cfRule type="cellIs" dxfId="6681" priority="9458" operator="greaterThan">
      <formula>$O$116</formula>
    </cfRule>
    <cfRule type="cellIs" dxfId="6680" priority="9459" operator="equal">
      <formula>$O$116</formula>
    </cfRule>
    <cfRule type="cellIs" dxfId="6679" priority="9460" operator="lessThan">
      <formula>$O$116</formula>
    </cfRule>
  </conditionalFormatting>
  <conditionalFormatting sqref="AL120:CJ120">
    <cfRule type="containsText" dxfId="6678" priority="9453" operator="containsText" text="Score">
      <formula>NOT(ISERROR(SEARCH("Score",AL120)))</formula>
    </cfRule>
    <cfRule type="cellIs" dxfId="6677" priority="9454" operator="greaterThan">
      <formula>$O$120</formula>
    </cfRule>
    <cfRule type="cellIs" dxfId="6676" priority="9455" operator="equal">
      <formula>$O$120</formula>
    </cfRule>
    <cfRule type="cellIs" dxfId="6675" priority="9456" operator="lessThan">
      <formula>$O$120</formula>
    </cfRule>
  </conditionalFormatting>
  <conditionalFormatting sqref="AL124:CJ124">
    <cfRule type="containsText" dxfId="6674" priority="9449" operator="containsText" text="Score">
      <formula>NOT(ISERROR(SEARCH("Score",AL124)))</formula>
    </cfRule>
    <cfRule type="cellIs" dxfId="6673" priority="9450" operator="greaterThan">
      <formula>$O$124</formula>
    </cfRule>
    <cfRule type="cellIs" dxfId="6672" priority="9451" operator="equal">
      <formula>$O$124</formula>
    </cfRule>
    <cfRule type="cellIs" dxfId="6671" priority="9452" operator="lessThan">
      <formula>$O$124</formula>
    </cfRule>
  </conditionalFormatting>
  <conditionalFormatting sqref="AL128:CJ128">
    <cfRule type="containsText" dxfId="6670" priority="9445" operator="containsText" text="Score">
      <formula>NOT(ISERROR(SEARCH("Score",AL128)))</formula>
    </cfRule>
    <cfRule type="cellIs" dxfId="6669" priority="9446" operator="greaterThan">
      <formula>$O$128</formula>
    </cfRule>
    <cfRule type="cellIs" dxfId="6668" priority="9447" operator="equal">
      <formula>$O$128</formula>
    </cfRule>
    <cfRule type="cellIs" dxfId="6667" priority="9448" operator="lessThan">
      <formula>$O$128</formula>
    </cfRule>
  </conditionalFormatting>
  <conditionalFormatting sqref="AM216:AW216 AM212:AW212 AM184:AW184 AM180:AW180 AM176:AW176 AM172:AW172 AM168:AW168 AM164:AW164 AM160:AW160 AM156:AW156 AM152:AW152 AM148:AW148 AM144:AW144 AM140:AW140 AM136:AW136 BX136:CJ136 BX140:CJ140 BX144:CJ144 BX148:CJ148 BX152:CJ152 BX156:CJ156 BX160:CJ160 BX164:CJ164 BX168:CJ168 BX172:CJ172 BX176:CJ176 BX180:CJ180 BX184:CJ184 BX212:CJ212 BX216:CJ216">
    <cfRule type="cellIs" dxfId="6666" priority="9444" operator="greaterThan">
      <formula>0.05</formula>
    </cfRule>
  </conditionalFormatting>
  <conditionalFormatting sqref="O147:P147">
    <cfRule type="cellIs" dxfId="6665" priority="9441" operator="between">
      <formula>1</formula>
      <formula>700</formula>
    </cfRule>
    <cfRule type="cellIs" dxfId="6664" priority="9443" operator="between">
      <formula>1</formula>
      <formula>700</formula>
    </cfRule>
  </conditionalFormatting>
  <conditionalFormatting sqref="K135:P135 K139:P139 K143:P143 K147:N147 K155:P155 K151:P151 K159:P159 K163:P163 K167:P167 K171:P171 K175:P175 K179:P179 K183:P183 K211:P211 K215:P215">
    <cfRule type="cellIs" dxfId="6663" priority="9442" operator="between">
      <formula>1</formula>
      <formula>700</formula>
    </cfRule>
  </conditionalFormatting>
  <conditionalFormatting sqref="AF136:AJ136 AF140:AJ140 AF144:AJ144 AF148:AJ148 AF152:AJ152 AF156:AJ156 AF160:AJ160 AF164:AJ164 AF168:AJ168 AF172:AJ172 AF176:AJ176 AF180:AJ180 AF184:AJ184 AF212:AJ212 AF216:AJ216">
    <cfRule type="cellIs" dxfId="6662" priority="9440" operator="greaterThan">
      <formula>0.05</formula>
    </cfRule>
  </conditionalFormatting>
  <conditionalFormatting sqref="U135 U143 U151 U159 U167 U175 U183 U215 U139 U147 U155 U163 U171 U179 U211">
    <cfRule type="cellIs" dxfId="6661" priority="9439" operator="between">
      <formula>0.05</formula>
      <formula>700</formula>
    </cfRule>
  </conditionalFormatting>
  <conditionalFormatting sqref="U136 U144 U152 U160 U168 U176 U184 U216 U140 U148 U156 U164 U172 U180 U212">
    <cfRule type="cellIs" dxfId="6660" priority="9438" operator="equal">
      <formula>1</formula>
    </cfRule>
  </conditionalFormatting>
  <conditionalFormatting sqref="T135:T136 T143:T144 T151:T152 T159:T160 T167:T168 T175:T176 T183:T184 T215:T216 T137:U137 T145:U145 T153:U153 T161:U161 T169:U169 T177:U177 T185:U185 T217:U217 V135:V137 V143:V145 V151:V153 V159:V161 V167:V169 V175:V177 V183:V185 V215:V217 T142:V142 T150:V150 T158:V158 T166:V166 T174:V174 T182:V182 T214:V214 T139:T140 T147:T148 T155:T156 T163:T164 T171:T172 T179:T180 T211:T212 T141:U141 T149:U149 T157:U157 T165:U165 T173:U173 T181:U181 T213:U213 V139:V141 V147:V149 V155:V157 V163:V165 V171:V173 V179:V181 V211:V213 T138:V138 T146:V146 T154:V154 T162:V162 T170:V170 T178:V178 T134:V134 T210:V210">
    <cfRule type="cellIs" dxfId="6659" priority="9437" operator="equal">
      <formula>1</formula>
    </cfRule>
  </conditionalFormatting>
  <conditionalFormatting sqref="I136 I140 I144 I148 I152 I156 I160 I164 I168 I172 I176 I180 I184 I212 I216">
    <cfRule type="cellIs" dxfId="6658" priority="9436" operator="between">
      <formula>0.05</formula>
      <formula>100</formula>
    </cfRule>
  </conditionalFormatting>
  <conditionalFormatting sqref="K136:O136 K140:O140 K144:O144 K148:O148 K152:O152 K156:O156 K160:O160 K164:O164 K168:O168 K172:O172 K176:O176 K180:O180 K184:O184 K212:O212 K216:O216">
    <cfRule type="cellIs" dxfId="6657" priority="9435" operator="between">
      <formula>0.05</formula>
      <formula>100</formula>
    </cfRule>
  </conditionalFormatting>
  <conditionalFormatting sqref="AF136 AF140 AF144 AF148 AF152 AF156 AF160 AF164 AF168 AF172 AF176 AF180 AF184 AF212 AF216">
    <cfRule type="containsText" dxfId="6656" priority="9434" operator="containsText" text="ABP">
      <formula>NOT(ISERROR(SEARCH("ABP",AF136)))</formula>
    </cfRule>
  </conditionalFormatting>
  <conditionalFormatting sqref="AG136:AI136 AG140:AI140 AG144:AI144 AG148:AI148 AG152:AI152 AG156:AI156 AG160:AI160 AG164:AI164 AG168:AI168 AG172:AI172 AG176:AI176 AG180:AI180 AG184:AI184 AG212:AI212 AG216:AI216">
    <cfRule type="containsText" dxfId="6655" priority="9433" operator="containsText" text="ABP">
      <formula>NOT(ISERROR(SEARCH("ABP",AG136)))</formula>
    </cfRule>
  </conditionalFormatting>
  <conditionalFormatting sqref="AJ136 AJ140 AJ144 AJ148 AJ152 AJ156 AJ160 AJ164 AJ168 AJ172 AJ176 AJ180 AJ184 AJ212 AJ216">
    <cfRule type="containsText" dxfId="6654" priority="9432" operator="containsText" text="ABP">
      <formula>NOT(ISERROR(SEARCH("ABP",AJ136)))</formula>
    </cfRule>
  </conditionalFormatting>
  <conditionalFormatting sqref="AL136 AL140 AL144 AL148 AL152 AL156 AL160 AL164 AL168 AL172 AL176 AL180 AL184 AL212 AL216">
    <cfRule type="containsText" dxfId="6653" priority="9431" operator="containsText" text="ABP">
      <formula>NOT(ISERROR(SEARCH("ABP",AL136)))</formula>
    </cfRule>
  </conditionalFormatting>
  <conditionalFormatting sqref="AM216:AW216 AM212:AW212 AM184:AW184 AM180:AW180 AM176:AW176 AM172:AW172 AM168:AW168 AM164:AW164 AM160:AW160 AM156:AW156 AM152:AW152 AM148:AW148 AM144:AW144 AM140:AW140 AM136:AW136 BX136:CI136 BX140:CI140 BX144:CI144 BX148:CI148 BX152:CI152 BX156:CI156 BX160:CI160 BX164:CI164 BX168:CI168 BX172:CI172 BX176:CI176 BX180:CI180 BX184:CI184 BX212:CI212 BX216:CI216">
    <cfRule type="containsText" dxfId="6652" priority="9430" operator="containsText" text="ABP">
      <formula>NOT(ISERROR(SEARCH("ABP",AM136)))</formula>
    </cfRule>
  </conditionalFormatting>
  <conditionalFormatting sqref="CJ136 CJ140 CJ144 CJ148 CJ152 CJ156 CJ160 CJ164 CJ168 CJ172 CJ176 CJ180 CJ184 CJ212 CJ216">
    <cfRule type="containsText" dxfId="6651" priority="9429" operator="containsText" text="ABP">
      <formula>NOT(ISERROR(SEARCH("ABP",CJ136)))</formula>
    </cfRule>
  </conditionalFormatting>
  <conditionalFormatting sqref="AR105">
    <cfRule type="containsText" dxfId="6650" priority="6293" operator="containsText" text="Score">
      <formula>NOT(ISERROR(SEARCH("Score",AR105)))</formula>
    </cfRule>
    <cfRule type="cellIs" dxfId="6649" priority="6294" operator="greaterThan">
      <formula>$O$104</formula>
    </cfRule>
    <cfRule type="cellIs" dxfId="6648" priority="6295" operator="equal">
      <formula>$O$104</formula>
    </cfRule>
    <cfRule type="cellIs" dxfId="6647" priority="6296" operator="lessThan">
      <formula>$O$104</formula>
    </cfRule>
  </conditionalFormatting>
  <conditionalFormatting sqref="AL139:CJ139">
    <cfRule type="containsText" dxfId="6646" priority="5485" operator="containsText" text="Score">
      <formula>NOT(ISERROR(SEARCH("Score",AL139)))</formula>
    </cfRule>
    <cfRule type="cellIs" dxfId="6645" priority="5486" operator="greaterThan">
      <formula>$O$139</formula>
    </cfRule>
    <cfRule type="cellIs" dxfId="6644" priority="5487" operator="equal">
      <formula>$O$139</formula>
    </cfRule>
    <cfRule type="cellIs" dxfId="6643" priority="5488" operator="lessThan">
      <formula>$O$139</formula>
    </cfRule>
  </conditionalFormatting>
  <conditionalFormatting sqref="AL135:CJ135">
    <cfRule type="containsText" dxfId="6642" priority="5365" operator="containsText" text="Score">
      <formula>NOT(ISERROR(SEARCH("Score",AL135)))</formula>
    </cfRule>
    <cfRule type="cellIs" dxfId="6641" priority="5366" operator="greaterThan">
      <formula>$O$135</formula>
    </cfRule>
    <cfRule type="cellIs" dxfId="6640" priority="5367" operator="equal">
      <formula>$O$135</formula>
    </cfRule>
    <cfRule type="cellIs" dxfId="6639" priority="5368" operator="lessThan">
      <formula>$O$135</formula>
    </cfRule>
  </conditionalFormatting>
  <conditionalFormatting sqref="AL143:CJ143">
    <cfRule type="containsText" dxfId="6638" priority="5245" operator="containsText" text="Score">
      <formula>NOT(ISERROR(SEARCH("Score",AL143)))</formula>
    </cfRule>
    <cfRule type="cellIs" dxfId="6637" priority="5246" operator="greaterThan">
      <formula>$O$143</formula>
    </cfRule>
    <cfRule type="cellIs" dxfId="6636" priority="5247" operator="equal">
      <formula>$O$143</formula>
    </cfRule>
    <cfRule type="cellIs" dxfId="6635" priority="5248" operator="lessThan">
      <formula>$O$143</formula>
    </cfRule>
  </conditionalFormatting>
  <conditionalFormatting sqref="AL147:CJ147">
    <cfRule type="containsText" dxfId="6634" priority="5125" operator="containsText" text="Score">
      <formula>NOT(ISERROR(SEARCH("Score",AL147)))</formula>
    </cfRule>
    <cfRule type="cellIs" dxfId="6633" priority="5126" operator="greaterThan">
      <formula>$O$147</formula>
    </cfRule>
    <cfRule type="cellIs" dxfId="6632" priority="5127" operator="equal">
      <formula>$O$147</formula>
    </cfRule>
    <cfRule type="cellIs" dxfId="6631" priority="5128" operator="lessThan">
      <formula>$O$147</formula>
    </cfRule>
  </conditionalFormatting>
  <conditionalFormatting sqref="AL151:CJ151">
    <cfRule type="containsText" dxfId="6630" priority="5005" operator="containsText" text="Score">
      <formula>NOT(ISERROR(SEARCH("Score",AL151)))</formula>
    </cfRule>
    <cfRule type="cellIs" dxfId="6629" priority="5006" operator="greaterThan">
      <formula>$O$151</formula>
    </cfRule>
    <cfRule type="cellIs" dxfId="6628" priority="5007" operator="equal">
      <formula>$O$151</formula>
    </cfRule>
    <cfRule type="cellIs" dxfId="6627" priority="5008" operator="lessThan">
      <formula>$O$151</formula>
    </cfRule>
  </conditionalFormatting>
  <conditionalFormatting sqref="AL155:CJ155">
    <cfRule type="containsText" dxfId="6626" priority="4885" operator="containsText" text="Score">
      <formula>NOT(ISERROR(SEARCH("Score",AL155)))</formula>
    </cfRule>
    <cfRule type="cellIs" dxfId="6625" priority="4886" operator="greaterThan">
      <formula>$O$155</formula>
    </cfRule>
    <cfRule type="cellIs" dxfId="6624" priority="4887" operator="equal">
      <formula>$O$155</formula>
    </cfRule>
    <cfRule type="cellIs" dxfId="6623" priority="4888" operator="lessThan">
      <formula>$O$155</formula>
    </cfRule>
  </conditionalFormatting>
  <conditionalFormatting sqref="AL159:CJ159">
    <cfRule type="containsText" dxfId="6622" priority="4765" operator="containsText" text="Score">
      <formula>NOT(ISERROR(SEARCH("Score",AL159)))</formula>
    </cfRule>
    <cfRule type="cellIs" dxfId="6621" priority="4766" operator="greaterThan">
      <formula>$O$159</formula>
    </cfRule>
    <cfRule type="cellIs" dxfId="6620" priority="4767" operator="equal">
      <formula>$O$159</formula>
    </cfRule>
    <cfRule type="cellIs" dxfId="6619" priority="4768" operator="lessThan">
      <formula>$O$159</formula>
    </cfRule>
  </conditionalFormatting>
  <conditionalFormatting sqref="AL163:CJ163">
    <cfRule type="containsText" dxfId="6618" priority="4645" operator="containsText" text="Score">
      <formula>NOT(ISERROR(SEARCH("Score",AL163)))</formula>
    </cfRule>
    <cfRule type="cellIs" dxfId="6617" priority="4646" operator="greaterThan">
      <formula>$O$163</formula>
    </cfRule>
    <cfRule type="cellIs" dxfId="6616" priority="4647" operator="equal">
      <formula>$O$163</formula>
    </cfRule>
    <cfRule type="cellIs" dxfId="6615" priority="4648" operator="lessThan">
      <formula>$O$163</formula>
    </cfRule>
  </conditionalFormatting>
  <conditionalFormatting sqref="AL167:CJ167">
    <cfRule type="containsText" dxfId="6614" priority="4525" operator="containsText" text="Score">
      <formula>NOT(ISERROR(SEARCH("Score",AL167)))</formula>
    </cfRule>
    <cfRule type="cellIs" dxfId="6613" priority="4526" operator="greaterThan">
      <formula>$O$167</formula>
    </cfRule>
    <cfRule type="cellIs" dxfId="6612" priority="4527" operator="equal">
      <formula>$O$167</formula>
    </cfRule>
    <cfRule type="cellIs" dxfId="6611" priority="4528" operator="lessThan">
      <formula>$O$167</formula>
    </cfRule>
  </conditionalFormatting>
  <conditionalFormatting sqref="AL171:CJ171">
    <cfRule type="containsText" dxfId="6610" priority="4405" operator="containsText" text="Score">
      <formula>NOT(ISERROR(SEARCH("Score",AL171)))</formula>
    </cfRule>
    <cfRule type="cellIs" dxfId="6609" priority="4406" operator="greaterThan">
      <formula>$O$171</formula>
    </cfRule>
    <cfRule type="cellIs" dxfId="6608" priority="4407" operator="equal">
      <formula>$O$171</formula>
    </cfRule>
    <cfRule type="cellIs" dxfId="6607" priority="4408" operator="lessThan">
      <formula>$O$171</formula>
    </cfRule>
  </conditionalFormatting>
  <conditionalFormatting sqref="AL175:CJ175">
    <cfRule type="containsText" dxfId="6606" priority="4285" operator="containsText" text="Score">
      <formula>NOT(ISERROR(SEARCH("Score",AL175)))</formula>
    </cfRule>
    <cfRule type="cellIs" dxfId="6605" priority="4286" operator="greaterThan">
      <formula>$O$175</formula>
    </cfRule>
    <cfRule type="cellIs" dxfId="6604" priority="4287" operator="equal">
      <formula>$O$175</formula>
    </cfRule>
    <cfRule type="cellIs" dxfId="6603" priority="4288" operator="lessThan">
      <formula>$O$175</formula>
    </cfRule>
  </conditionalFormatting>
  <conditionalFormatting sqref="AL179:CJ179">
    <cfRule type="containsText" dxfId="6602" priority="4165" operator="containsText" text="Score">
      <formula>NOT(ISERROR(SEARCH("Score",AL179)))</formula>
    </cfRule>
    <cfRule type="cellIs" dxfId="6601" priority="4166" operator="greaterThan">
      <formula>$O$179</formula>
    </cfRule>
    <cfRule type="cellIs" dxfId="6600" priority="4167" operator="equal">
      <formula>$O$179</formula>
    </cfRule>
    <cfRule type="cellIs" dxfId="6599" priority="4168" operator="lessThan">
      <formula>$O$179</formula>
    </cfRule>
  </conditionalFormatting>
  <conditionalFormatting sqref="AL183:CJ183">
    <cfRule type="containsText" dxfId="6598" priority="4045" operator="containsText" text="Score">
      <formula>NOT(ISERROR(SEARCH("Score",AL183)))</formula>
    </cfRule>
    <cfRule type="cellIs" dxfId="6597" priority="4046" operator="greaterThan">
      <formula>$O$183</formula>
    </cfRule>
    <cfRule type="cellIs" dxfId="6596" priority="4047" operator="equal">
      <formula>$O$183</formula>
    </cfRule>
    <cfRule type="cellIs" dxfId="6595" priority="4048" operator="lessThan">
      <formula>$O$183</formula>
    </cfRule>
  </conditionalFormatting>
  <conditionalFormatting sqref="AL211:CJ211">
    <cfRule type="containsText" dxfId="6594" priority="3925" operator="containsText" text="Score">
      <formula>NOT(ISERROR(SEARCH("Score",AL211)))</formula>
    </cfRule>
    <cfRule type="cellIs" dxfId="6593" priority="3926" operator="greaterThan">
      <formula>$O$211</formula>
    </cfRule>
    <cfRule type="cellIs" dxfId="6592" priority="3927" operator="equal">
      <formula>$O$211</formula>
    </cfRule>
    <cfRule type="cellIs" dxfId="6591" priority="3928" operator="lessThan">
      <formula>$O$211</formula>
    </cfRule>
  </conditionalFormatting>
  <conditionalFormatting sqref="AL215:CJ215">
    <cfRule type="containsText" dxfId="6590" priority="3805" operator="containsText" text="Score">
      <formula>NOT(ISERROR(SEARCH("Score",AL215)))</formula>
    </cfRule>
    <cfRule type="cellIs" dxfId="6589" priority="3806" operator="greaterThan">
      <formula>$O$215</formula>
    </cfRule>
    <cfRule type="cellIs" dxfId="6588" priority="3807" operator="equal">
      <formula>$O$215</formula>
    </cfRule>
    <cfRule type="cellIs" dxfId="6587" priority="3808" operator="lessThan">
      <formula>$O$215</formula>
    </cfRule>
  </conditionalFormatting>
  <conditionalFormatting sqref="AX22:AY22 BG22 BW22">
    <cfRule type="cellIs" dxfId="6586" priority="3532" operator="greaterThan">
      <formula>0.05</formula>
    </cfRule>
  </conditionalFormatting>
  <conditionalFormatting sqref="AX26:AY26 BG26 BW26">
    <cfRule type="cellIs" dxfId="6585" priority="3531" operator="greaterThan">
      <formula>0.05</formula>
    </cfRule>
  </conditionalFormatting>
  <conditionalFormatting sqref="AX30:AY30 BG30 BW30">
    <cfRule type="cellIs" dxfId="6584" priority="3530" operator="greaterThan">
      <formula>0.05</formula>
    </cfRule>
  </conditionalFormatting>
  <conditionalFormatting sqref="AX34:AY34 BG34 BW34">
    <cfRule type="cellIs" dxfId="6583" priority="3529" operator="greaterThan">
      <formula>0.05</formula>
    </cfRule>
  </conditionalFormatting>
  <conditionalFormatting sqref="AX38:AY38 BG38 BW38">
    <cfRule type="cellIs" dxfId="6582" priority="3528" operator="greaterThan">
      <formula>0.05</formula>
    </cfRule>
  </conditionalFormatting>
  <conditionalFormatting sqref="AX18:AY18 BG18 BW18">
    <cfRule type="cellIs" dxfId="6581" priority="3527" operator="greaterThan">
      <formula>0.05</formula>
    </cfRule>
  </conditionalFormatting>
  <conditionalFormatting sqref="AX129:AY129 AX125:AY125 AX121:AY121 AX117:AY117 AX113:AY113 AX109:AY109 AX101:AY101 AX97:AY97 AX93:AY93 AX89:AY89 AX85:AY85 AX81:AY81 AX77:AY77 AX70:AY70 AX66:AY66 AX62:AY62 AX58:AY58 AX54:AY54 AX50:AY50 AX46:AY46 AX42:AY42 AX105:AY105 BG105 BG42 BG46 BG50 BG54 BG58 BG62 BG66 BG70 BG77 BG81 BG85 BG89 BG93 BG97 BG101 BG109 BG113 BG117 BG121 BG125 BG129 BW129 BW125 BW121 BW117 BW113 BW109 BW101 BW97 BW93 BW89 BW85 BW81 BW77 BW70 BW66 BW62 BW58 BW54 BW50 BW46 BW42 BW105">
    <cfRule type="cellIs" dxfId="6580" priority="3526" operator="greaterThan">
      <formula>0.05</formula>
    </cfRule>
  </conditionalFormatting>
  <conditionalFormatting sqref="AX18:AY18 BG18 BW18">
    <cfRule type="cellIs" dxfId="6579" priority="3525" operator="between">
      <formula>0.5</formula>
      <formula>100</formula>
    </cfRule>
  </conditionalFormatting>
  <conditionalFormatting sqref="AX34:AY34 AX26:AY26 AX22:AY22 AX129:AY129 AX125:AY125 AX121:AY121 AX117:AY117 AX113:AY113 AX109:AY109 AX101:AY101 AX97:AY97 AX93:AY93 AX89:AY89 AX85:AY85 AX81:AY81 AX77:AY77 AX70:AY70 AX66:AY66 AX62:AY62 AX58:AY58 AX54:AY54 AX50:AY50 AX46:AY46 AX42:AY42 AX38:AY38 AX30:AY30 AX105:AY105 BG105 BG30 BG38 BG42 BG46 BG50 BG54 BG58 BG62 BG66 BG70 BG77 BG81 BG85 BG89 BG93 BG97 BG101 BG109 BG113 BG117 BG121 BG125 BG129 BG22 BG26 BG34 BW34 BW26 BW22 BW129 BW125 BW121 BW117 BW113 BW109 BW101 BW97 BW93 BW89 BW85 BW81 BW77 BW70 BW66 BW62 BW58 BW54 BW50 BW46 BW42 BW38 BW30 BW105">
    <cfRule type="containsText" dxfId="6578" priority="3524" operator="containsText" text="ABP">
      <formula>NOT(ISERROR(SEARCH("ABP",AX22)))</formula>
    </cfRule>
  </conditionalFormatting>
  <conditionalFormatting sqref="AX18:AY18 BG18 BW18">
    <cfRule type="containsText" dxfId="6577" priority="3523" operator="containsText" text="ABP">
      <formula>NOT(ISERROR(SEARCH("ABP",AX18)))</formula>
    </cfRule>
  </conditionalFormatting>
  <conditionalFormatting sqref="AX216:AY216 AX212:AY212 AX184:AY184 AX180:AY180 AX176:AY176 AX172:AY172 AX168:AY168 AX164:AY164 AX160:AY160 AX156:AY156 AX152:AY152 AX148:AY148 AX144:AY144 AX140:AY140 AX136:AY136 BG136 BG140 BG144 BG148 BG152 BG156 BG160 BG164 BG168 BG172 BG176 BG180 BG184 BG212 BG216 BW216 BW212 BW184 BW180 BW176 BW172 BW168 BW164 BW160 BW156 BW152 BW148 BW144 BW140 BW136">
    <cfRule type="cellIs" dxfId="6576" priority="3518" operator="greaterThan">
      <formula>0.05</formula>
    </cfRule>
  </conditionalFormatting>
  <conditionalFormatting sqref="AX216:AY216 AX212:AY212 AX184:AY184 AX180:AY180 AX176:AY176 AX172:AY172 AX168:AY168 AX164:AY164 AX160:AY160 AX156:AY156 AX152:AY152 AX148:AY148 AX144:AY144 AX140:AY140 AX136:AY136 BG136 BG140 BG144 BG148 BG152 BG156 BG160 BG164 BG168 BG172 BG176 BG180 BG184 BG212 BG216 BW216 BW212 BW184 BW180 BW176 BW172 BW168 BW164 BW160 BW156 BW152 BW148 BW144 BW140 BW136">
    <cfRule type="containsText" dxfId="6575" priority="3517" operator="containsText" text="ABP">
      <formula>NOT(ISERROR(SEARCH("ABP",AX136)))</formula>
    </cfRule>
  </conditionalFormatting>
  <conditionalFormatting sqref="AZ22:BA22">
    <cfRule type="cellIs" dxfId="6574" priority="3344" operator="greaterThan">
      <formula>0.05</formula>
    </cfRule>
  </conditionalFormatting>
  <conditionalFormatting sqref="AZ26:BA26">
    <cfRule type="cellIs" dxfId="6573" priority="3343" operator="greaterThan">
      <formula>0.05</formula>
    </cfRule>
  </conditionalFormatting>
  <conditionalFormatting sqref="AZ30:BA30">
    <cfRule type="cellIs" dxfId="6572" priority="3342" operator="greaterThan">
      <formula>0.05</formula>
    </cfRule>
  </conditionalFormatting>
  <conditionalFormatting sqref="AZ34:BA34">
    <cfRule type="cellIs" dxfId="6571" priority="3341" operator="greaterThan">
      <formula>0.05</formula>
    </cfRule>
  </conditionalFormatting>
  <conditionalFormatting sqref="AZ38:BA38">
    <cfRule type="cellIs" dxfId="6570" priority="3340" operator="greaterThan">
      <formula>0.05</formula>
    </cfRule>
  </conditionalFormatting>
  <conditionalFormatting sqref="AZ18:BA18">
    <cfRule type="cellIs" dxfId="6569" priority="3339" operator="greaterThan">
      <formula>0.05</formula>
    </cfRule>
  </conditionalFormatting>
  <conditionalFormatting sqref="AZ129:BA129 AZ125:BA125 AZ121:BA121 AZ117:BA117 AZ113:BA113 AZ109:BA109 AZ101:BA101 AZ97:BA97 AZ93:BA93 AZ89:BA89 AZ85:BA85 AZ81:BA81 AZ77:BA77 AZ70:BA70 AZ66:BA66 AZ62:BA62 AZ58:BA58 AZ54:BA54 AZ50:BA50 AZ46:BA46 AZ42:BA42 AZ105:BA105">
    <cfRule type="cellIs" dxfId="6568" priority="3338" operator="greaterThan">
      <formula>0.05</formula>
    </cfRule>
  </conditionalFormatting>
  <conditionalFormatting sqref="AZ18:BA18">
    <cfRule type="cellIs" dxfId="6567" priority="3337" operator="between">
      <formula>0.5</formula>
      <formula>100</formula>
    </cfRule>
  </conditionalFormatting>
  <conditionalFormatting sqref="AZ34:BA34 AZ26:BA26 AZ22:BA22 AZ129:BA129 AZ125:BA125 AZ121:BA121 AZ117:BA117 AZ113:BA113 AZ109:BA109 AZ101:BA101 AZ97:BA97 AZ93:BA93 AZ89:BA89 AZ85:BA85 AZ81:BA81 AZ77:BA77 AZ70:BA70 AZ66:BA66 AZ62:BA62 AZ58:BA58 AZ54:BA54 AZ50:BA50 AZ46:BA46 AZ42:BA42 AZ38:BA38 AZ30:BA30 AZ105:BA105">
    <cfRule type="containsText" dxfId="6566" priority="3336" operator="containsText" text="ABP">
      <formula>NOT(ISERROR(SEARCH("ABP",AZ22)))</formula>
    </cfRule>
  </conditionalFormatting>
  <conditionalFormatting sqref="AZ18:BA18">
    <cfRule type="containsText" dxfId="6565" priority="3335" operator="containsText" text="ABP">
      <formula>NOT(ISERROR(SEARCH("ABP",AZ18)))</formula>
    </cfRule>
  </conditionalFormatting>
  <conditionalFormatting sqref="AZ216:BA216 AZ212:BA212 AZ184:BA184 AZ180:BA180 AZ176:BA176 AZ172:BA172 AZ168:BA168 AZ164:BA164 AZ160:BA160 AZ156:BA156 AZ152:BA152 AZ148:BA148 AZ144:BA144 AZ140:BA140 AZ136:BA136">
    <cfRule type="cellIs" dxfId="6564" priority="3330" operator="greaterThan">
      <formula>0.05</formula>
    </cfRule>
  </conditionalFormatting>
  <conditionalFormatting sqref="AZ216:BA216 AZ212:BA212 AZ184:BA184 AZ180:BA180 AZ176:BA176 AZ172:BA172 AZ168:BA168 AZ164:BA164 AZ160:BA160 AZ156:BA156 AZ152:BA152 AZ148:BA148 AZ144:BA144 AZ140:BA140 AZ136:BA136">
    <cfRule type="containsText" dxfId="6563" priority="3329" operator="containsText" text="ABP">
      <formula>NOT(ISERROR(SEARCH("ABP",AZ136)))</formula>
    </cfRule>
  </conditionalFormatting>
  <conditionalFormatting sqref="Q186:Q189">
    <cfRule type="cellIs" dxfId="6562" priority="3155" operator="between">
      <formula>1</formula>
      <formula>700</formula>
    </cfRule>
  </conditionalFormatting>
  <conditionalFormatting sqref="R186:R189">
    <cfRule type="cellIs" dxfId="6561" priority="3154" operator="between">
      <formula>0.05</formula>
      <formula>100</formula>
    </cfRule>
  </conditionalFormatting>
  <conditionalFormatting sqref="AM188:AW188 BX188:CJ188">
    <cfRule type="cellIs" dxfId="6560" priority="3152" operator="greaterThan">
      <formula>0.05</formula>
    </cfRule>
  </conditionalFormatting>
  <conditionalFormatting sqref="K187:P187">
    <cfRule type="cellIs" dxfId="6559" priority="3151" operator="between">
      <formula>1</formula>
      <formula>700</formula>
    </cfRule>
  </conditionalFormatting>
  <conditionalFormatting sqref="AF188:AJ188">
    <cfRule type="cellIs" dxfId="6558" priority="3150" operator="greaterThan">
      <formula>0.05</formula>
    </cfRule>
  </conditionalFormatting>
  <conditionalFormatting sqref="U187">
    <cfRule type="cellIs" dxfId="6557" priority="3149" operator="between">
      <formula>0.05</formula>
      <formula>700</formula>
    </cfRule>
  </conditionalFormatting>
  <conditionalFormatting sqref="U188">
    <cfRule type="cellIs" dxfId="6556" priority="3148" operator="equal">
      <formula>1</formula>
    </cfRule>
  </conditionalFormatting>
  <conditionalFormatting sqref="T187:T188 T189:U189 V187:V189 T186:V186">
    <cfRule type="cellIs" dxfId="6555" priority="3147" operator="equal">
      <formula>1</formula>
    </cfRule>
  </conditionalFormatting>
  <conditionalFormatting sqref="I188">
    <cfRule type="cellIs" dxfId="6554" priority="3146" operator="between">
      <formula>0.05</formula>
      <formula>100</formula>
    </cfRule>
  </conditionalFormatting>
  <conditionalFormatting sqref="K188:O188">
    <cfRule type="cellIs" dxfId="6553" priority="3145" operator="between">
      <formula>0.05</formula>
      <formula>100</formula>
    </cfRule>
  </conditionalFormatting>
  <conditionalFormatting sqref="AF188">
    <cfRule type="containsText" dxfId="6552" priority="3144" operator="containsText" text="ABP">
      <formula>NOT(ISERROR(SEARCH("ABP",AF188)))</formula>
    </cfRule>
  </conditionalFormatting>
  <conditionalFormatting sqref="AG188:AI188">
    <cfRule type="containsText" dxfId="6551" priority="3143" operator="containsText" text="ABP">
      <formula>NOT(ISERROR(SEARCH("ABP",AG188)))</formula>
    </cfRule>
  </conditionalFormatting>
  <conditionalFormatting sqref="AJ188">
    <cfRule type="containsText" dxfId="6550" priority="3142" operator="containsText" text="ABP">
      <formula>NOT(ISERROR(SEARCH("ABP",AJ188)))</formula>
    </cfRule>
  </conditionalFormatting>
  <conditionalFormatting sqref="AL188">
    <cfRule type="containsText" dxfId="6549" priority="3141" operator="containsText" text="ABP">
      <formula>NOT(ISERROR(SEARCH("ABP",AL188)))</formula>
    </cfRule>
  </conditionalFormatting>
  <conditionalFormatting sqref="AM188:AW188 BX188:CI188">
    <cfRule type="containsText" dxfId="6548" priority="3140" operator="containsText" text="ABP">
      <formula>NOT(ISERROR(SEARCH("ABP",AM188)))</formula>
    </cfRule>
  </conditionalFormatting>
  <conditionalFormatting sqref="CJ188">
    <cfRule type="containsText" dxfId="6547" priority="3139" operator="containsText" text="ABP">
      <formula>NOT(ISERROR(SEARCH("ABP",CJ188)))</formula>
    </cfRule>
  </conditionalFormatting>
  <conditionalFormatting sqref="AL187:CJ187">
    <cfRule type="containsText" dxfId="6546" priority="3135" operator="containsText" text="Score">
      <formula>NOT(ISERROR(SEARCH("Score",AL187)))</formula>
    </cfRule>
    <cfRule type="cellIs" dxfId="6545" priority="3136" operator="greaterThan">
      <formula>$O$187</formula>
    </cfRule>
    <cfRule type="cellIs" dxfId="6544" priority="3137" operator="equal">
      <formula>$O$187</formula>
    </cfRule>
    <cfRule type="cellIs" dxfId="6543" priority="3138" operator="lessThan">
      <formula>$O$187</formula>
    </cfRule>
  </conditionalFormatting>
  <conditionalFormatting sqref="AX188:AY188 BG188 BW188">
    <cfRule type="cellIs" dxfId="6542" priority="3028" operator="greaterThan">
      <formula>0.05</formula>
    </cfRule>
  </conditionalFormatting>
  <conditionalFormatting sqref="AX188:AY188 BG188 BW188">
    <cfRule type="containsText" dxfId="6541" priority="3027" operator="containsText" text="ABP">
      <formula>NOT(ISERROR(SEARCH("ABP",AX188)))</formula>
    </cfRule>
  </conditionalFormatting>
  <conditionalFormatting sqref="AZ188:BA188">
    <cfRule type="cellIs" dxfId="6540" priority="3022" operator="greaterThan">
      <formula>0.05</formula>
    </cfRule>
  </conditionalFormatting>
  <conditionalFormatting sqref="AZ188:BA188">
    <cfRule type="containsText" dxfId="6539" priority="3021" operator="containsText" text="ABP">
      <formula>NOT(ISERROR(SEARCH("ABP",AZ188)))</formula>
    </cfRule>
  </conditionalFormatting>
  <conditionalFormatting sqref="Q190:Q193">
    <cfRule type="cellIs" dxfId="6538" priority="3015" operator="between">
      <formula>1</formula>
      <formula>700</formula>
    </cfRule>
  </conditionalFormatting>
  <conditionalFormatting sqref="R190:R193">
    <cfRule type="cellIs" dxfId="6537" priority="3014" operator="between">
      <formula>0.05</formula>
      <formula>100</formula>
    </cfRule>
  </conditionalFormatting>
  <conditionalFormatting sqref="AM192:AW192 BX192:CJ192">
    <cfRule type="cellIs" dxfId="6536" priority="3012" operator="greaterThan">
      <formula>0.05</formula>
    </cfRule>
  </conditionalFormatting>
  <conditionalFormatting sqref="K191:P191">
    <cfRule type="cellIs" dxfId="6535" priority="3011" operator="between">
      <formula>1</formula>
      <formula>700</formula>
    </cfRule>
  </conditionalFormatting>
  <conditionalFormatting sqref="AF192:AJ192">
    <cfRule type="cellIs" dxfId="6534" priority="3010" operator="greaterThan">
      <formula>0.05</formula>
    </cfRule>
  </conditionalFormatting>
  <conditionalFormatting sqref="U191">
    <cfRule type="cellIs" dxfId="6533" priority="3009" operator="between">
      <formula>0.05</formula>
      <formula>700</formula>
    </cfRule>
  </conditionalFormatting>
  <conditionalFormatting sqref="U192">
    <cfRule type="cellIs" dxfId="6532" priority="3008" operator="equal">
      <formula>1</formula>
    </cfRule>
  </conditionalFormatting>
  <conditionalFormatting sqref="T191:T192 T193:U193 V191:V193 T190:V190">
    <cfRule type="cellIs" dxfId="6531" priority="3007" operator="equal">
      <formula>1</formula>
    </cfRule>
  </conditionalFormatting>
  <conditionalFormatting sqref="I192">
    <cfRule type="cellIs" dxfId="6530" priority="3006" operator="between">
      <formula>0.05</formula>
      <formula>100</formula>
    </cfRule>
  </conditionalFormatting>
  <conditionalFormatting sqref="K192:O192">
    <cfRule type="cellIs" dxfId="6529" priority="3005" operator="between">
      <formula>0.05</formula>
      <formula>100</formula>
    </cfRule>
  </conditionalFormatting>
  <conditionalFormatting sqref="AF192">
    <cfRule type="containsText" dxfId="6528" priority="3004" operator="containsText" text="ABP">
      <formula>NOT(ISERROR(SEARCH("ABP",AF192)))</formula>
    </cfRule>
  </conditionalFormatting>
  <conditionalFormatting sqref="AG192:AI192">
    <cfRule type="containsText" dxfId="6527" priority="3003" operator="containsText" text="ABP">
      <formula>NOT(ISERROR(SEARCH("ABP",AG192)))</formula>
    </cfRule>
  </conditionalFormatting>
  <conditionalFormatting sqref="AJ192">
    <cfRule type="containsText" dxfId="6526" priority="3002" operator="containsText" text="ABP">
      <formula>NOT(ISERROR(SEARCH("ABP",AJ192)))</formula>
    </cfRule>
  </conditionalFormatting>
  <conditionalFormatting sqref="AL192">
    <cfRule type="containsText" dxfId="6525" priority="3001" operator="containsText" text="ABP">
      <formula>NOT(ISERROR(SEARCH("ABP",AL192)))</formula>
    </cfRule>
  </conditionalFormatting>
  <conditionalFormatting sqref="AM192:AW192 BX192:CI192">
    <cfRule type="containsText" dxfId="6524" priority="3000" operator="containsText" text="ABP">
      <formula>NOT(ISERROR(SEARCH("ABP",AM192)))</formula>
    </cfRule>
  </conditionalFormatting>
  <conditionalFormatting sqref="CJ192">
    <cfRule type="containsText" dxfId="6523" priority="2999" operator="containsText" text="ABP">
      <formula>NOT(ISERROR(SEARCH("ABP",CJ192)))</formula>
    </cfRule>
  </conditionalFormatting>
  <conditionalFormatting sqref="AL191:CJ191">
    <cfRule type="containsText" dxfId="6522" priority="2995" operator="containsText" text="Score">
      <formula>NOT(ISERROR(SEARCH("Score",AL191)))</formula>
    </cfRule>
    <cfRule type="cellIs" dxfId="6521" priority="2996" operator="greaterThan">
      <formula>$O$191</formula>
    </cfRule>
    <cfRule type="cellIs" dxfId="6520" priority="2997" operator="equal">
      <formula>$O$191</formula>
    </cfRule>
    <cfRule type="cellIs" dxfId="6519" priority="2998" operator="lessThan">
      <formula>$O$191</formula>
    </cfRule>
  </conditionalFormatting>
  <conditionalFormatting sqref="AX192:AY192 BG192 BW192">
    <cfRule type="cellIs" dxfId="6518" priority="2888" operator="greaterThan">
      <formula>0.05</formula>
    </cfRule>
  </conditionalFormatting>
  <conditionalFormatting sqref="AX192:AY192 BG192 BW192">
    <cfRule type="containsText" dxfId="6517" priority="2887" operator="containsText" text="ABP">
      <formula>NOT(ISERROR(SEARCH("ABP",AX192)))</formula>
    </cfRule>
  </conditionalFormatting>
  <conditionalFormatting sqref="AZ192:BA192">
    <cfRule type="cellIs" dxfId="6516" priority="2882" operator="greaterThan">
      <formula>0.05</formula>
    </cfRule>
  </conditionalFormatting>
  <conditionalFormatting sqref="AZ192:BA192">
    <cfRule type="containsText" dxfId="6515" priority="2881" operator="containsText" text="ABP">
      <formula>NOT(ISERROR(SEARCH("ABP",AZ192)))</formula>
    </cfRule>
  </conditionalFormatting>
  <conditionalFormatting sqref="Q194:Q197">
    <cfRule type="cellIs" dxfId="6514" priority="2875" operator="between">
      <formula>1</formula>
      <formula>700</formula>
    </cfRule>
  </conditionalFormatting>
  <conditionalFormatting sqref="R194:R197">
    <cfRule type="cellIs" dxfId="6513" priority="2874" operator="between">
      <formula>0.05</formula>
      <formula>100</formula>
    </cfRule>
  </conditionalFormatting>
  <conditionalFormatting sqref="AM196:AW196 BX196:CJ196">
    <cfRule type="cellIs" dxfId="6512" priority="2872" operator="greaterThan">
      <formula>0.05</formula>
    </cfRule>
  </conditionalFormatting>
  <conditionalFormatting sqref="K195:P195">
    <cfRule type="cellIs" dxfId="6511" priority="2871" operator="between">
      <formula>1</formula>
      <formula>700</formula>
    </cfRule>
  </conditionalFormatting>
  <conditionalFormatting sqref="AF196:AJ196">
    <cfRule type="cellIs" dxfId="6510" priority="2870" operator="greaterThan">
      <formula>0.05</formula>
    </cfRule>
  </conditionalFormatting>
  <conditionalFormatting sqref="U195">
    <cfRule type="cellIs" dxfId="6509" priority="2869" operator="between">
      <formula>0.05</formula>
      <formula>700</formula>
    </cfRule>
  </conditionalFormatting>
  <conditionalFormatting sqref="U196">
    <cfRule type="cellIs" dxfId="6508" priority="2868" operator="equal">
      <formula>1</formula>
    </cfRule>
  </conditionalFormatting>
  <conditionalFormatting sqref="T195:T196 T197:U197 V195:V197 T194:V194">
    <cfRule type="cellIs" dxfId="6507" priority="2867" operator="equal">
      <formula>1</formula>
    </cfRule>
  </conditionalFormatting>
  <conditionalFormatting sqref="I196">
    <cfRule type="cellIs" dxfId="6506" priority="2866" operator="between">
      <formula>0.05</formula>
      <formula>100</formula>
    </cfRule>
  </conditionalFormatting>
  <conditionalFormatting sqref="K196:O196">
    <cfRule type="cellIs" dxfId="6505" priority="2865" operator="between">
      <formula>0.05</formula>
      <formula>100</formula>
    </cfRule>
  </conditionalFormatting>
  <conditionalFormatting sqref="AF196">
    <cfRule type="containsText" dxfId="6504" priority="2864" operator="containsText" text="ABP">
      <formula>NOT(ISERROR(SEARCH("ABP",AF196)))</formula>
    </cfRule>
  </conditionalFormatting>
  <conditionalFormatting sqref="AG196:AI196">
    <cfRule type="containsText" dxfId="6503" priority="2863" operator="containsText" text="ABP">
      <formula>NOT(ISERROR(SEARCH("ABP",AG196)))</formula>
    </cfRule>
  </conditionalFormatting>
  <conditionalFormatting sqref="AJ196">
    <cfRule type="containsText" dxfId="6502" priority="2862" operator="containsText" text="ABP">
      <formula>NOT(ISERROR(SEARCH("ABP",AJ196)))</formula>
    </cfRule>
  </conditionalFormatting>
  <conditionalFormatting sqref="AL196">
    <cfRule type="containsText" dxfId="6501" priority="2861" operator="containsText" text="ABP">
      <formula>NOT(ISERROR(SEARCH("ABP",AL196)))</formula>
    </cfRule>
  </conditionalFormatting>
  <conditionalFormatting sqref="AM196:AW196 BX196:CI196">
    <cfRule type="containsText" dxfId="6500" priority="2860" operator="containsText" text="ABP">
      <formula>NOT(ISERROR(SEARCH("ABP",AM196)))</formula>
    </cfRule>
  </conditionalFormatting>
  <conditionalFormatting sqref="CJ196">
    <cfRule type="containsText" dxfId="6499" priority="2859" operator="containsText" text="ABP">
      <formula>NOT(ISERROR(SEARCH("ABP",CJ196)))</formula>
    </cfRule>
  </conditionalFormatting>
  <conditionalFormatting sqref="AL195:CJ195">
    <cfRule type="containsText" dxfId="6498" priority="2855" operator="containsText" text="Score">
      <formula>NOT(ISERROR(SEARCH("Score",AL195)))</formula>
    </cfRule>
    <cfRule type="cellIs" dxfId="6497" priority="2856" operator="greaterThan">
      <formula>$O$195</formula>
    </cfRule>
    <cfRule type="cellIs" dxfId="6496" priority="2857" operator="equal">
      <formula>$O$195</formula>
    </cfRule>
    <cfRule type="cellIs" dxfId="6495" priority="2858" operator="lessThan">
      <formula>$O$195</formula>
    </cfRule>
  </conditionalFormatting>
  <conditionalFormatting sqref="AX196:AY196 BG196 BW196">
    <cfRule type="cellIs" dxfId="6494" priority="2748" operator="greaterThan">
      <formula>0.05</formula>
    </cfRule>
  </conditionalFormatting>
  <conditionalFormatting sqref="AX196:AY196 BG196 BW196">
    <cfRule type="containsText" dxfId="6493" priority="2747" operator="containsText" text="ABP">
      <formula>NOT(ISERROR(SEARCH("ABP",AX196)))</formula>
    </cfRule>
  </conditionalFormatting>
  <conditionalFormatting sqref="AZ196:BA196">
    <cfRule type="cellIs" dxfId="6492" priority="2742" operator="greaterThan">
      <formula>0.05</formula>
    </cfRule>
  </conditionalFormatting>
  <conditionalFormatting sqref="AZ196:BA196">
    <cfRule type="containsText" dxfId="6491" priority="2741" operator="containsText" text="ABP">
      <formula>NOT(ISERROR(SEARCH("ABP",AZ196)))</formula>
    </cfRule>
  </conditionalFormatting>
  <conditionalFormatting sqref="Q198:Q201">
    <cfRule type="cellIs" dxfId="6490" priority="2731" operator="between">
      <formula>1</formula>
      <formula>700</formula>
    </cfRule>
  </conditionalFormatting>
  <conditionalFormatting sqref="R198:R201">
    <cfRule type="cellIs" dxfId="6489" priority="2730" operator="between">
      <formula>0.05</formula>
      <formula>100</formula>
    </cfRule>
  </conditionalFormatting>
  <conditionalFormatting sqref="AM200:AW200 BX200:CJ200">
    <cfRule type="cellIs" dxfId="6488" priority="2728" operator="greaterThan">
      <formula>0.05</formula>
    </cfRule>
  </conditionalFormatting>
  <conditionalFormatting sqref="K199:P199">
    <cfRule type="cellIs" dxfId="6487" priority="2727" operator="between">
      <formula>1</formula>
      <formula>700</formula>
    </cfRule>
  </conditionalFormatting>
  <conditionalFormatting sqref="AF200:AJ200">
    <cfRule type="cellIs" dxfId="6486" priority="2726" operator="greaterThan">
      <formula>0.05</formula>
    </cfRule>
  </conditionalFormatting>
  <conditionalFormatting sqref="U199">
    <cfRule type="cellIs" dxfId="6485" priority="2725" operator="between">
      <formula>0.05</formula>
      <formula>700</formula>
    </cfRule>
  </conditionalFormatting>
  <conditionalFormatting sqref="U200">
    <cfRule type="cellIs" dxfId="6484" priority="2724" operator="equal">
      <formula>1</formula>
    </cfRule>
  </conditionalFormatting>
  <conditionalFormatting sqref="T199:T200 T201:U201 V199:V201 T198:V198">
    <cfRule type="cellIs" dxfId="6483" priority="2723" operator="equal">
      <formula>1</formula>
    </cfRule>
  </conditionalFormatting>
  <conditionalFormatting sqref="I200">
    <cfRule type="cellIs" dxfId="6482" priority="2722" operator="between">
      <formula>0.05</formula>
      <formula>100</formula>
    </cfRule>
  </conditionalFormatting>
  <conditionalFormatting sqref="K200:O200">
    <cfRule type="cellIs" dxfId="6481" priority="2721" operator="between">
      <formula>0.05</formula>
      <formula>100</formula>
    </cfRule>
  </conditionalFormatting>
  <conditionalFormatting sqref="AF200">
    <cfRule type="containsText" dxfId="6480" priority="2720" operator="containsText" text="ABP">
      <formula>NOT(ISERROR(SEARCH("ABP",AF200)))</formula>
    </cfRule>
  </conditionalFormatting>
  <conditionalFormatting sqref="AG200:AI200">
    <cfRule type="containsText" dxfId="6479" priority="2719" operator="containsText" text="ABP">
      <formula>NOT(ISERROR(SEARCH("ABP",AG200)))</formula>
    </cfRule>
  </conditionalFormatting>
  <conditionalFormatting sqref="AJ200">
    <cfRule type="containsText" dxfId="6478" priority="2718" operator="containsText" text="ABP">
      <formula>NOT(ISERROR(SEARCH("ABP",AJ200)))</formula>
    </cfRule>
  </conditionalFormatting>
  <conditionalFormatting sqref="AL200">
    <cfRule type="containsText" dxfId="6477" priority="2717" operator="containsText" text="ABP">
      <formula>NOT(ISERROR(SEARCH("ABP",AL200)))</formula>
    </cfRule>
  </conditionalFormatting>
  <conditionalFormatting sqref="AM200:AW200 BX200:CI200">
    <cfRule type="containsText" dxfId="6476" priority="2716" operator="containsText" text="ABP">
      <formula>NOT(ISERROR(SEARCH("ABP",AM200)))</formula>
    </cfRule>
  </conditionalFormatting>
  <conditionalFormatting sqref="CJ200">
    <cfRule type="containsText" dxfId="6475" priority="2715" operator="containsText" text="ABP">
      <formula>NOT(ISERROR(SEARCH("ABP",CJ200)))</formula>
    </cfRule>
  </conditionalFormatting>
  <conditionalFormatting sqref="AL199:CJ199">
    <cfRule type="containsText" dxfId="6474" priority="2711" operator="containsText" text="Score">
      <formula>NOT(ISERROR(SEARCH("Score",AL199)))</formula>
    </cfRule>
    <cfRule type="cellIs" dxfId="6473" priority="2712" operator="greaterThan">
      <formula>$O$199</formula>
    </cfRule>
    <cfRule type="cellIs" dxfId="6472" priority="2713" operator="equal">
      <formula>$O$199</formula>
    </cfRule>
    <cfRule type="cellIs" dxfId="6471" priority="2714" operator="lessThan">
      <formula>$O$199</formula>
    </cfRule>
  </conditionalFormatting>
  <conditionalFormatting sqref="AX200:AY200 BG200 BW200">
    <cfRule type="cellIs" dxfId="6470" priority="2604" operator="greaterThan">
      <formula>0.05</formula>
    </cfRule>
  </conditionalFormatting>
  <conditionalFormatting sqref="AX200:AY200 BG200 BW200">
    <cfRule type="containsText" dxfId="6469" priority="2603" operator="containsText" text="ABP">
      <formula>NOT(ISERROR(SEARCH("ABP",AX200)))</formula>
    </cfRule>
  </conditionalFormatting>
  <conditionalFormatting sqref="AZ200:BA200">
    <cfRule type="cellIs" dxfId="6468" priority="2598" operator="greaterThan">
      <formula>0.05</formula>
    </cfRule>
  </conditionalFormatting>
  <conditionalFormatting sqref="AZ200:BA200">
    <cfRule type="containsText" dxfId="6467" priority="2597" operator="containsText" text="ABP">
      <formula>NOT(ISERROR(SEARCH("ABP",AZ200)))</formula>
    </cfRule>
  </conditionalFormatting>
  <conditionalFormatting sqref="Q202:Q205">
    <cfRule type="cellIs" dxfId="6466" priority="2591" operator="between">
      <formula>1</formula>
      <formula>700</formula>
    </cfRule>
  </conditionalFormatting>
  <conditionalFormatting sqref="R202:R205">
    <cfRule type="cellIs" dxfId="6465" priority="2590" operator="between">
      <formula>0.05</formula>
      <formula>100</formula>
    </cfRule>
  </conditionalFormatting>
  <conditionalFormatting sqref="AM204:AW204 BX204:CJ204">
    <cfRule type="cellIs" dxfId="6464" priority="2588" operator="greaterThan">
      <formula>0.05</formula>
    </cfRule>
  </conditionalFormatting>
  <conditionalFormatting sqref="K203:P203">
    <cfRule type="cellIs" dxfId="6463" priority="2587" operator="between">
      <formula>1</formula>
      <formula>700</formula>
    </cfRule>
  </conditionalFormatting>
  <conditionalFormatting sqref="AF204:AJ204">
    <cfRule type="cellIs" dxfId="6462" priority="2586" operator="greaterThan">
      <formula>0.05</formula>
    </cfRule>
  </conditionalFormatting>
  <conditionalFormatting sqref="U203">
    <cfRule type="cellIs" dxfId="6461" priority="2585" operator="between">
      <formula>0.05</formula>
      <formula>700</formula>
    </cfRule>
  </conditionalFormatting>
  <conditionalFormatting sqref="U204">
    <cfRule type="cellIs" dxfId="6460" priority="2584" operator="equal">
      <formula>1</formula>
    </cfRule>
  </conditionalFormatting>
  <conditionalFormatting sqref="T203:T204 T205:U205 V203:V205 T202:V202">
    <cfRule type="cellIs" dxfId="6459" priority="2583" operator="equal">
      <formula>1</formula>
    </cfRule>
  </conditionalFormatting>
  <conditionalFormatting sqref="I204">
    <cfRule type="cellIs" dxfId="6458" priority="2582" operator="between">
      <formula>0.05</formula>
      <formula>100</formula>
    </cfRule>
  </conditionalFormatting>
  <conditionalFormatting sqref="K204:O204">
    <cfRule type="cellIs" dxfId="6457" priority="2581" operator="between">
      <formula>0.05</formula>
      <formula>100</formula>
    </cfRule>
  </conditionalFormatting>
  <conditionalFormatting sqref="AF204">
    <cfRule type="containsText" dxfId="6456" priority="2580" operator="containsText" text="ABP">
      <formula>NOT(ISERROR(SEARCH("ABP",AF204)))</formula>
    </cfRule>
  </conditionalFormatting>
  <conditionalFormatting sqref="AG204:AI204">
    <cfRule type="containsText" dxfId="6455" priority="2579" operator="containsText" text="ABP">
      <formula>NOT(ISERROR(SEARCH("ABP",AG204)))</formula>
    </cfRule>
  </conditionalFormatting>
  <conditionalFormatting sqref="AJ204">
    <cfRule type="containsText" dxfId="6454" priority="2578" operator="containsText" text="ABP">
      <formula>NOT(ISERROR(SEARCH("ABP",AJ204)))</formula>
    </cfRule>
  </conditionalFormatting>
  <conditionalFormatting sqref="AL204">
    <cfRule type="containsText" dxfId="6453" priority="2577" operator="containsText" text="ABP">
      <formula>NOT(ISERROR(SEARCH("ABP",AL204)))</formula>
    </cfRule>
  </conditionalFormatting>
  <conditionalFormatting sqref="AM204:AW204 BX204:CI204">
    <cfRule type="containsText" dxfId="6452" priority="2576" operator="containsText" text="ABP">
      <formula>NOT(ISERROR(SEARCH("ABP",AM204)))</formula>
    </cfRule>
  </conditionalFormatting>
  <conditionalFormatting sqref="CJ204">
    <cfRule type="containsText" dxfId="6451" priority="2575" operator="containsText" text="ABP">
      <formula>NOT(ISERROR(SEARCH("ABP",CJ204)))</formula>
    </cfRule>
  </conditionalFormatting>
  <conditionalFormatting sqref="AL203:CJ203">
    <cfRule type="containsText" dxfId="6450" priority="2571" operator="containsText" text="Score">
      <formula>NOT(ISERROR(SEARCH("Score",AL203)))</formula>
    </cfRule>
    <cfRule type="cellIs" dxfId="6449" priority="2572" operator="greaterThan">
      <formula>$O$203</formula>
    </cfRule>
    <cfRule type="cellIs" dxfId="6448" priority="2573" operator="equal">
      <formula>$O$203</formula>
    </cfRule>
    <cfRule type="cellIs" dxfId="6447" priority="2574" operator="lessThan">
      <formula>$O$203</formula>
    </cfRule>
  </conditionalFormatting>
  <conditionalFormatting sqref="AX204:AY204 BG204 BW204">
    <cfRule type="cellIs" dxfId="6446" priority="2464" operator="greaterThan">
      <formula>0.05</formula>
    </cfRule>
  </conditionalFormatting>
  <conditionalFormatting sqref="AX204:AY204 BG204 BW204">
    <cfRule type="containsText" dxfId="6445" priority="2463" operator="containsText" text="ABP">
      <formula>NOT(ISERROR(SEARCH("ABP",AX204)))</formula>
    </cfRule>
  </conditionalFormatting>
  <conditionalFormatting sqref="AZ204:BA204">
    <cfRule type="cellIs" dxfId="6444" priority="2458" operator="greaterThan">
      <formula>0.05</formula>
    </cfRule>
  </conditionalFormatting>
  <conditionalFormatting sqref="AZ204:BA204">
    <cfRule type="containsText" dxfId="6443" priority="2457" operator="containsText" text="ABP">
      <formula>NOT(ISERROR(SEARCH("ABP",AZ204)))</formula>
    </cfRule>
  </conditionalFormatting>
  <conditionalFormatting sqref="Q206:Q209">
    <cfRule type="cellIs" dxfId="6442" priority="2451" operator="between">
      <formula>1</formula>
      <formula>700</formula>
    </cfRule>
  </conditionalFormatting>
  <conditionalFormatting sqref="R206:R209">
    <cfRule type="cellIs" dxfId="6441" priority="2450" operator="between">
      <formula>0.05</formula>
      <formula>100</formula>
    </cfRule>
  </conditionalFormatting>
  <conditionalFormatting sqref="AM208:AW208 BX208:CJ208">
    <cfRule type="cellIs" dxfId="6440" priority="2448" operator="greaterThan">
      <formula>0.05</formula>
    </cfRule>
  </conditionalFormatting>
  <conditionalFormatting sqref="K207:P207">
    <cfRule type="cellIs" dxfId="6439" priority="2447" operator="between">
      <formula>1</formula>
      <formula>700</formula>
    </cfRule>
  </conditionalFormatting>
  <conditionalFormatting sqref="AF208:AJ208">
    <cfRule type="cellIs" dxfId="6438" priority="2446" operator="greaterThan">
      <formula>0.05</formula>
    </cfRule>
  </conditionalFormatting>
  <conditionalFormatting sqref="U207">
    <cfRule type="cellIs" dxfId="6437" priority="2445" operator="between">
      <formula>0.05</formula>
      <formula>700</formula>
    </cfRule>
  </conditionalFormatting>
  <conditionalFormatting sqref="U208">
    <cfRule type="cellIs" dxfId="6436" priority="2444" operator="equal">
      <formula>1</formula>
    </cfRule>
  </conditionalFormatting>
  <conditionalFormatting sqref="T207:T208 T209:U209 V207:V209 T206:V206">
    <cfRule type="cellIs" dxfId="6435" priority="2443" operator="equal">
      <formula>1</formula>
    </cfRule>
  </conditionalFormatting>
  <conditionalFormatting sqref="I208">
    <cfRule type="cellIs" dxfId="6434" priority="2442" operator="between">
      <formula>0.05</formula>
      <formula>100</formula>
    </cfRule>
  </conditionalFormatting>
  <conditionalFormatting sqref="K208:O208">
    <cfRule type="cellIs" dxfId="6433" priority="2441" operator="between">
      <formula>0.05</formula>
      <formula>100</formula>
    </cfRule>
  </conditionalFormatting>
  <conditionalFormatting sqref="AF208">
    <cfRule type="containsText" dxfId="6432" priority="2440" operator="containsText" text="ABP">
      <formula>NOT(ISERROR(SEARCH("ABP",AF208)))</formula>
    </cfRule>
  </conditionalFormatting>
  <conditionalFormatting sqref="AG208:AI208">
    <cfRule type="containsText" dxfId="6431" priority="2439" operator="containsText" text="ABP">
      <formula>NOT(ISERROR(SEARCH("ABP",AG208)))</formula>
    </cfRule>
  </conditionalFormatting>
  <conditionalFormatting sqref="AJ208">
    <cfRule type="containsText" dxfId="6430" priority="2438" operator="containsText" text="ABP">
      <formula>NOT(ISERROR(SEARCH("ABP",AJ208)))</formula>
    </cfRule>
  </conditionalFormatting>
  <conditionalFormatting sqref="AL208">
    <cfRule type="containsText" dxfId="6429" priority="2437" operator="containsText" text="ABP">
      <formula>NOT(ISERROR(SEARCH("ABP",AL208)))</formula>
    </cfRule>
  </conditionalFormatting>
  <conditionalFormatting sqref="AM208:AW208 BX208:CI208">
    <cfRule type="containsText" dxfId="6428" priority="2436" operator="containsText" text="ABP">
      <formula>NOT(ISERROR(SEARCH("ABP",AM208)))</formula>
    </cfRule>
  </conditionalFormatting>
  <conditionalFormatting sqref="CJ208">
    <cfRule type="containsText" dxfId="6427" priority="2435" operator="containsText" text="ABP">
      <formula>NOT(ISERROR(SEARCH("ABP",CJ208)))</formula>
    </cfRule>
  </conditionalFormatting>
  <conditionalFormatting sqref="AL207:CJ207">
    <cfRule type="containsText" dxfId="6426" priority="2431" operator="containsText" text="Score">
      <formula>NOT(ISERROR(SEARCH("Score",AL207)))</formula>
    </cfRule>
    <cfRule type="cellIs" dxfId="6425" priority="2432" operator="greaterThan">
      <formula>$O$207</formula>
    </cfRule>
    <cfRule type="cellIs" dxfId="6424" priority="2433" operator="equal">
      <formula>$O$207</formula>
    </cfRule>
    <cfRule type="cellIs" dxfId="6423" priority="2434" operator="lessThan">
      <formula>$O$207</formula>
    </cfRule>
  </conditionalFormatting>
  <conditionalFormatting sqref="AX208:AY208 BG208 BW208">
    <cfRule type="cellIs" dxfId="6422" priority="2324" operator="greaterThan">
      <formula>0.05</formula>
    </cfRule>
  </conditionalFormatting>
  <conditionalFormatting sqref="AX208:AY208 BG208 BW208">
    <cfRule type="containsText" dxfId="6421" priority="2323" operator="containsText" text="ABP">
      <formula>NOT(ISERROR(SEARCH("ABP",AX208)))</formula>
    </cfRule>
  </conditionalFormatting>
  <conditionalFormatting sqref="AZ208:BA208">
    <cfRule type="cellIs" dxfId="6420" priority="2318" operator="greaterThan">
      <formula>0.05</formula>
    </cfRule>
  </conditionalFormatting>
  <conditionalFormatting sqref="AZ208:BA208">
    <cfRule type="containsText" dxfId="6419" priority="2317" operator="containsText" text="ABP">
      <formula>NOT(ISERROR(SEARCH("ABP",AZ208)))</formula>
    </cfRule>
  </conditionalFormatting>
  <conditionalFormatting sqref="BB22:BD22 BF22">
    <cfRule type="cellIs" dxfId="6418" priority="2304" operator="greaterThan">
      <formula>0.05</formula>
    </cfRule>
  </conditionalFormatting>
  <conditionalFormatting sqref="BB26:BD26 BF26">
    <cfRule type="cellIs" dxfId="6417" priority="2303" operator="greaterThan">
      <formula>0.05</formula>
    </cfRule>
  </conditionalFormatting>
  <conditionalFormatting sqref="BB30:BD30 BF30">
    <cfRule type="cellIs" dxfId="6416" priority="2302" operator="greaterThan">
      <formula>0.05</formula>
    </cfRule>
  </conditionalFormatting>
  <conditionalFormatting sqref="BB34:BD34 BF34">
    <cfRule type="cellIs" dxfId="6415" priority="2301" operator="greaterThan">
      <formula>0.05</formula>
    </cfRule>
  </conditionalFormatting>
  <conditionalFormatting sqref="BB38:BD38 BF38">
    <cfRule type="cellIs" dxfId="6414" priority="2300" operator="greaterThan">
      <formula>0.05</formula>
    </cfRule>
  </conditionalFormatting>
  <conditionalFormatting sqref="BB18:BD18 BF18">
    <cfRule type="cellIs" dxfId="6413" priority="2299" operator="greaterThan">
      <formula>0.05</formula>
    </cfRule>
  </conditionalFormatting>
  <conditionalFormatting sqref="BB105:BD105 BB42:BD42 BB46:BD46 BB50:BD50 BB54:BD54 BB58:BD58 BB62:BD62 BB66:BD66 BB70:BD70 BB77:BD77 BB81:BD81 BB85:BD85 BB89:BD89 BB93:BD93 BB97:BD97 BB101:BD101 BB109:BD109 BB113:BD113 BB117:BD117 BB121:BD121 BB125:BD125 BB129:BD129 BF129 BF125 BF121 BF117 BF113 BF109 BF101 BF97 BF93 BF89 BF85 BF81 BF77 BF70 BF66 BF62 BF58 BF54 BF50 BF46 BF42 BF105">
    <cfRule type="cellIs" dxfId="6412" priority="2298" operator="greaterThan">
      <formula>0.05</formula>
    </cfRule>
  </conditionalFormatting>
  <conditionalFormatting sqref="BB18:BD18 BF18">
    <cfRule type="cellIs" dxfId="6411" priority="2297" operator="between">
      <formula>0.5</formula>
      <formula>100</formula>
    </cfRule>
  </conditionalFormatting>
  <conditionalFormatting sqref="BB105:BD105 BB30:BD30 BB38:BD38 BB42:BD42 BB46:BD46 BB50:BD50 BB54:BD54 BB58:BD58 BB62:BD62 BB66:BD66 BB70:BD70 BB77:BD77 BB81:BD81 BB85:BD85 BB89:BD89 BB93:BD93 BB97:BD97 BB101:BD101 BB109:BD109 BB113:BD113 BB117:BD117 BB121:BD121 BB125:BD125 BB129:BD129 BB22:BD22 BB26:BD26 BB34:BD34 BF34 BF26 BF22 BF129 BF125 BF121 BF117 BF113 BF109 BF101 BF97 BF93 BF89 BF85 BF81 BF77 BF70 BF66 BF62 BF58 BF54 BF50 BF46 BF42 BF38 BF30 BF105">
    <cfRule type="containsText" dxfId="6410" priority="2296" operator="containsText" text="ABP">
      <formula>NOT(ISERROR(SEARCH("ABP",BB22)))</formula>
    </cfRule>
  </conditionalFormatting>
  <conditionalFormatting sqref="BB18:BD18 BF18">
    <cfRule type="containsText" dxfId="6409" priority="2295" operator="containsText" text="ABP">
      <formula>NOT(ISERROR(SEARCH("ABP",BB18)))</formula>
    </cfRule>
  </conditionalFormatting>
  <conditionalFormatting sqref="BB136:BD136 BB140:BD140 BB144:BD144 BB148:BD148 BB152:BD152 BB156:BD156 BB160:BD160 BB164:BD164 BB168:BD168 BB172:BD172 BB176:BD176 BB180:BD180 BB184:BD184 BB212:BD212 BB216:BD216 BF216 BF212 BF184 BF180 BF176 BF172 BF168 BF164 BF160 BF156 BF152 BF148 BF144 BF140 BF136">
    <cfRule type="cellIs" dxfId="6408" priority="2290" operator="greaterThan">
      <formula>0.05</formula>
    </cfRule>
  </conditionalFormatting>
  <conditionalFormatting sqref="BB136:BD136 BB140:BD140 BB144:BD144 BB148:BD148 BB152:BD152 BB156:BD156 BB160:BD160 BB164:BD164 BB168:BD168 BB172:BD172 BB176:BD176 BB180:BD180 BB184:BD184 BB212:BD212 BB216:BD216 BF216 BF212 BF184 BF180 BF176 BF172 BF168 BF164 BF160 BF156 BF152 BF148 BF144 BF140 BF136">
    <cfRule type="containsText" dxfId="6407" priority="2289" operator="containsText" text="ABP">
      <formula>NOT(ISERROR(SEARCH("ABP",BB136)))</formula>
    </cfRule>
  </conditionalFormatting>
  <conditionalFormatting sqref="BB188:BD188 BF188">
    <cfRule type="cellIs" dxfId="6406" priority="2124" operator="greaterThan">
      <formula>0.05</formula>
    </cfRule>
  </conditionalFormatting>
  <conditionalFormatting sqref="BB188:BD188 BF188">
    <cfRule type="containsText" dxfId="6405" priority="2123" operator="containsText" text="ABP">
      <formula>NOT(ISERROR(SEARCH("ABP",BB188)))</formula>
    </cfRule>
  </conditionalFormatting>
  <conditionalFormatting sqref="BB192:BD192 BF192">
    <cfRule type="cellIs" dxfId="6404" priority="2122" operator="greaterThan">
      <formula>0.05</formula>
    </cfRule>
  </conditionalFormatting>
  <conditionalFormatting sqref="BB192:BD192 BF192">
    <cfRule type="containsText" dxfId="6403" priority="2121" operator="containsText" text="ABP">
      <formula>NOT(ISERROR(SEARCH("ABP",BB192)))</formula>
    </cfRule>
  </conditionalFormatting>
  <conditionalFormatting sqref="BB196:BD196 BF196">
    <cfRule type="cellIs" dxfId="6402" priority="2120" operator="greaterThan">
      <formula>0.05</formula>
    </cfRule>
  </conditionalFormatting>
  <conditionalFormatting sqref="BB196:BD196 BF196">
    <cfRule type="containsText" dxfId="6401" priority="2119" operator="containsText" text="ABP">
      <formula>NOT(ISERROR(SEARCH("ABP",BB196)))</formula>
    </cfRule>
  </conditionalFormatting>
  <conditionalFormatting sqref="BB200:BD200 BF200">
    <cfRule type="cellIs" dxfId="6400" priority="2114" operator="greaterThan">
      <formula>0.05</formula>
    </cfRule>
  </conditionalFormatting>
  <conditionalFormatting sqref="BB200:BD200 BF200">
    <cfRule type="containsText" dxfId="6399" priority="2113" operator="containsText" text="ABP">
      <formula>NOT(ISERROR(SEARCH("ABP",BB200)))</formula>
    </cfRule>
  </conditionalFormatting>
  <conditionalFormatting sqref="BB204:BD204 BF204">
    <cfRule type="cellIs" dxfId="6398" priority="2108" operator="greaterThan">
      <formula>0.05</formula>
    </cfRule>
  </conditionalFormatting>
  <conditionalFormatting sqref="BB204:BD204 BF204">
    <cfRule type="containsText" dxfId="6397" priority="2107" operator="containsText" text="ABP">
      <formula>NOT(ISERROR(SEARCH("ABP",BB204)))</formula>
    </cfRule>
  </conditionalFormatting>
  <conditionalFormatting sqref="BB208:BD208 BF208">
    <cfRule type="cellIs" dxfId="6396" priority="2102" operator="greaterThan">
      <formula>0.05</formula>
    </cfRule>
  </conditionalFormatting>
  <conditionalFormatting sqref="BB208:BD208 BF208">
    <cfRule type="containsText" dxfId="6395" priority="2101" operator="containsText" text="ABP">
      <formula>NOT(ISERROR(SEARCH("ABP",BB208)))</formula>
    </cfRule>
  </conditionalFormatting>
  <conditionalFormatting sqref="BH22:BI22 BP22">
    <cfRule type="cellIs" dxfId="6394" priority="2092" operator="greaterThan">
      <formula>0.05</formula>
    </cfRule>
  </conditionalFormatting>
  <conditionalFormatting sqref="BH26:BI26 BP26">
    <cfRule type="cellIs" dxfId="6393" priority="2091" operator="greaterThan">
      <formula>0.05</formula>
    </cfRule>
  </conditionalFormatting>
  <conditionalFormatting sqref="BH30:BI30 BP30">
    <cfRule type="cellIs" dxfId="6392" priority="2090" operator="greaterThan">
      <formula>0.05</formula>
    </cfRule>
  </conditionalFormatting>
  <conditionalFormatting sqref="BH34:BI34 BP34">
    <cfRule type="cellIs" dxfId="6391" priority="2089" operator="greaterThan">
      <formula>0.05</formula>
    </cfRule>
  </conditionalFormatting>
  <conditionalFormatting sqref="BH38:BI38 BP38">
    <cfRule type="cellIs" dxfId="6390" priority="2088" operator="greaterThan">
      <formula>0.05</formula>
    </cfRule>
  </conditionalFormatting>
  <conditionalFormatting sqref="BH18:BI18 BP18">
    <cfRule type="cellIs" dxfId="6389" priority="2087" operator="greaterThan">
      <formula>0.05</formula>
    </cfRule>
  </conditionalFormatting>
  <conditionalFormatting sqref="BH105:BI105 BH42:BI42 BH46:BI46 BH50:BI50 BH54:BI54 BH58:BI58 BH62:BI62 BH66:BI66 BH70:BI70 BH77:BI77 BH81:BI81 BH85:BI85 BH89:BI89 BH93:BI93 BH97:BI97 BH101:BI101 BH109:BI109 BH113:BI113 BH117:BI117 BH121:BI121 BH125:BI125 BH129:BI129 BP129 BP125 BP121 BP117 BP113 BP109 BP101 BP97 BP93 BP89 BP85 BP81 BP77 BP70 BP66 BP62 BP58 BP54 BP50 BP46 BP42 BP105">
    <cfRule type="cellIs" dxfId="6388" priority="2086" operator="greaterThan">
      <formula>0.05</formula>
    </cfRule>
  </conditionalFormatting>
  <conditionalFormatting sqref="BH18:BI18 BP18">
    <cfRule type="cellIs" dxfId="6387" priority="2085" operator="between">
      <formula>0.5</formula>
      <formula>100</formula>
    </cfRule>
  </conditionalFormatting>
  <conditionalFormatting sqref="BH105:BI105 BH30:BI30 BH38:BI38 BH42:BI42 BH46:BI46 BH50:BI50 BH54:BI54 BH58:BI58 BH62:BI62 BH66:BI66 BH70:BI70 BH77:BI77 BH81:BI81 BH85:BI85 BH89:BI89 BH93:BI93 BH97:BI97 BH101:BI101 BH109:BI109 BH113:BI113 BH117:BI117 BH121:BI121 BH125:BI125 BH129:BI129 BH22:BI22 BH26:BI26 BH34:BI34 BP34 BP26 BP22 BP129 BP125 BP121 BP117 BP113 BP109 BP101 BP97 BP93 BP89 BP85 BP81 BP77 BP70 BP66 BP62 BP58 BP54 BP50 BP46 BP42 BP38 BP30 BP105">
    <cfRule type="containsText" dxfId="6386" priority="2084" operator="containsText" text="ABP">
      <formula>NOT(ISERROR(SEARCH("ABP",BH22)))</formula>
    </cfRule>
  </conditionalFormatting>
  <conditionalFormatting sqref="BH18:BI18 BP18">
    <cfRule type="containsText" dxfId="6385" priority="2083" operator="containsText" text="ABP">
      <formula>NOT(ISERROR(SEARCH("ABP",BH18)))</formula>
    </cfRule>
  </conditionalFormatting>
  <conditionalFormatting sqref="BH136:BI136 BH140:BI140 BH144:BI144 BH148:BI148 BH152:BI152 BH156:BI156 BH160:BI160 BH164:BI164 BH168:BI168 BH172:BI172 BH176:BI176 BH180:BI180 BH184:BI184 BH212:BI212 BH216:BI216 BP216 BP212 BP184 BP180 BP176 BP172 BP168 BP164 BP160 BP156 BP152 BP148 BP144 BP140 BP136">
    <cfRule type="cellIs" dxfId="6384" priority="2078" operator="greaterThan">
      <formula>0.05</formula>
    </cfRule>
  </conditionalFormatting>
  <conditionalFormatting sqref="BH136:BI136 BH140:BI140 BH144:BI144 BH148:BI148 BH152:BI152 BH156:BI156 BH160:BI160 BH164:BI164 BH168:BI168 BH172:BI172 BH176:BI176 BH180:BI180 BH184:BI184 BH212:BI212 BH216:BI216 BP216 BP212 BP184 BP180 BP176 BP172 BP168 BP164 BP160 BP156 BP152 BP148 BP144 BP140 BP136">
    <cfRule type="containsText" dxfId="6383" priority="2077" operator="containsText" text="ABP">
      <formula>NOT(ISERROR(SEARCH("ABP",BH136)))</formula>
    </cfRule>
  </conditionalFormatting>
  <conditionalFormatting sqref="BH188:BI188 BP188">
    <cfRule type="cellIs" dxfId="6382" priority="1912" operator="greaterThan">
      <formula>0.05</formula>
    </cfRule>
  </conditionalFormatting>
  <conditionalFormatting sqref="BH188:BI188 BP188">
    <cfRule type="containsText" dxfId="6381" priority="1911" operator="containsText" text="ABP">
      <formula>NOT(ISERROR(SEARCH("ABP",BH188)))</formula>
    </cfRule>
  </conditionalFormatting>
  <conditionalFormatting sqref="BH192:BI192 BP192">
    <cfRule type="cellIs" dxfId="6380" priority="1910" operator="greaterThan">
      <formula>0.05</formula>
    </cfRule>
  </conditionalFormatting>
  <conditionalFormatting sqref="BH192:BI192 BP192">
    <cfRule type="containsText" dxfId="6379" priority="1909" operator="containsText" text="ABP">
      <formula>NOT(ISERROR(SEARCH("ABP",BH192)))</formula>
    </cfRule>
  </conditionalFormatting>
  <conditionalFormatting sqref="BH196:BI196 BP196">
    <cfRule type="cellIs" dxfId="6378" priority="1908" operator="greaterThan">
      <formula>0.05</formula>
    </cfRule>
  </conditionalFormatting>
  <conditionalFormatting sqref="BH196:BI196 BP196">
    <cfRule type="containsText" dxfId="6377" priority="1907" operator="containsText" text="ABP">
      <formula>NOT(ISERROR(SEARCH("ABP",BH196)))</formula>
    </cfRule>
  </conditionalFormatting>
  <conditionalFormatting sqref="BH200:BI200 BP200">
    <cfRule type="cellIs" dxfId="6376" priority="1902" operator="greaterThan">
      <formula>0.05</formula>
    </cfRule>
  </conditionalFormatting>
  <conditionalFormatting sqref="BH200:BI200 BP200">
    <cfRule type="containsText" dxfId="6375" priority="1901" operator="containsText" text="ABP">
      <formula>NOT(ISERROR(SEARCH("ABP",BH200)))</formula>
    </cfRule>
  </conditionalFormatting>
  <conditionalFormatting sqref="BH204:BI204 BP204">
    <cfRule type="cellIs" dxfId="6374" priority="1896" operator="greaterThan">
      <formula>0.05</formula>
    </cfRule>
  </conditionalFormatting>
  <conditionalFormatting sqref="BH204:BI204 BP204">
    <cfRule type="containsText" dxfId="6373" priority="1895" operator="containsText" text="ABP">
      <formula>NOT(ISERROR(SEARCH("ABP",BH204)))</formula>
    </cfRule>
  </conditionalFormatting>
  <conditionalFormatting sqref="BH208:BI208 BP208">
    <cfRule type="cellIs" dxfId="6372" priority="1890" operator="greaterThan">
      <formula>0.05</formula>
    </cfRule>
  </conditionalFormatting>
  <conditionalFormatting sqref="BH208:BI208 BP208">
    <cfRule type="containsText" dxfId="6371" priority="1889" operator="containsText" text="ABP">
      <formula>NOT(ISERROR(SEARCH("ABP",BH208)))</formula>
    </cfRule>
  </conditionalFormatting>
  <conditionalFormatting sqref="BJ22:BK22 BM22">
    <cfRule type="cellIs" dxfId="6370" priority="1880" operator="greaterThan">
      <formula>0.05</formula>
    </cfRule>
  </conditionalFormatting>
  <conditionalFormatting sqref="BJ26:BK26 BM26">
    <cfRule type="cellIs" dxfId="6369" priority="1879" operator="greaterThan">
      <formula>0.05</formula>
    </cfRule>
  </conditionalFormatting>
  <conditionalFormatting sqref="BJ30:BK30 BM30">
    <cfRule type="cellIs" dxfId="6368" priority="1878" operator="greaterThan">
      <formula>0.05</formula>
    </cfRule>
  </conditionalFormatting>
  <conditionalFormatting sqref="BJ34:BK34 BM34">
    <cfRule type="cellIs" dxfId="6367" priority="1877" operator="greaterThan">
      <formula>0.05</formula>
    </cfRule>
  </conditionalFormatting>
  <conditionalFormatting sqref="BJ38:BK38 BM38">
    <cfRule type="cellIs" dxfId="6366" priority="1876" operator="greaterThan">
      <formula>0.05</formula>
    </cfRule>
  </conditionalFormatting>
  <conditionalFormatting sqref="BJ18:BK18 BM18">
    <cfRule type="cellIs" dxfId="6365" priority="1875" operator="greaterThan">
      <formula>0.05</formula>
    </cfRule>
  </conditionalFormatting>
  <conditionalFormatting sqref="BJ105:BK105 BJ42:BK42 BJ46:BK46 BJ50:BK50 BJ54:BK54 BJ58:BK58 BJ62:BK62 BJ66:BK66 BJ70:BK70 BJ77:BK77 BJ81:BK81 BJ85:BK85 BJ89:BK89 BJ93:BK93 BJ97:BK97 BJ101:BK101 BJ109:BK109 BJ113:BK113 BJ117:BK117 BJ121:BK121 BJ125:BK125 BJ129:BK129 BM129 BM125 BM121 BM117 BM113 BM109 BM101 BM97 BM93 BM89 BM85 BM81 BM77 BM70 BM66 BM62 BM58 BM54 BM50 BM46 BM42 BM105">
    <cfRule type="cellIs" dxfId="6364" priority="1874" operator="greaterThan">
      <formula>0.05</formula>
    </cfRule>
  </conditionalFormatting>
  <conditionalFormatting sqref="BJ18:BK18 BM18">
    <cfRule type="cellIs" dxfId="6363" priority="1873" operator="between">
      <formula>0.5</formula>
      <formula>100</formula>
    </cfRule>
  </conditionalFormatting>
  <conditionalFormatting sqref="BJ105:BK105 BJ30:BK30 BJ38:BK38 BJ42:BK42 BJ46:BK46 BJ50:BK50 BJ54:BK54 BJ58:BK58 BJ62:BK62 BJ66:BK66 BJ70:BK70 BJ77:BK77 BJ81:BK81 BJ85:BK85 BJ89:BK89 BJ93:BK93 BJ97:BK97 BJ101:BK101 BJ109:BK109 BJ113:BK113 BJ117:BK117 BJ121:BK121 BJ125:BK125 BJ129:BK129 BJ22:BK22 BJ26:BK26 BJ34:BK34 BM34 BM26 BM22 BM129 BM125 BM121 BM117 BM113 BM109 BM101 BM97 BM93 BM89 BM85 BM81 BM77 BM70 BM66 BM62 BM58 BM54 BM50 BM46 BM42 BM38 BM30 BM105">
    <cfRule type="containsText" dxfId="6362" priority="1872" operator="containsText" text="ABP">
      <formula>NOT(ISERROR(SEARCH("ABP",BJ22)))</formula>
    </cfRule>
  </conditionalFormatting>
  <conditionalFormatting sqref="BJ18:BK18 BM18">
    <cfRule type="containsText" dxfId="6361" priority="1871" operator="containsText" text="ABP">
      <formula>NOT(ISERROR(SEARCH("ABP",BJ18)))</formula>
    </cfRule>
  </conditionalFormatting>
  <conditionalFormatting sqref="BJ136:BK136 BJ140:BK140 BJ144:BK144 BJ148:BK148 BJ152:BK152 BJ156:BK156 BJ160:BK160 BJ164:BK164 BJ168:BK168 BJ172:BK172 BJ176:BK176 BJ180:BK180 BJ184:BK184 BJ212:BK212 BJ216:BK216 BM216 BM212 BM184 BM180 BM176 BM172 BM168 BM164 BM160 BM156 BM152 BM148 BM144 BM140 BM136">
    <cfRule type="cellIs" dxfId="6360" priority="1866" operator="greaterThan">
      <formula>0.05</formula>
    </cfRule>
  </conditionalFormatting>
  <conditionalFormatting sqref="BJ136:BK136 BJ140:BK140 BJ144:BK144 BJ148:BK148 BJ152:BK152 BJ156:BK156 BJ160:BK160 BJ164:BK164 BJ168:BK168 BJ172:BK172 BJ176:BK176 BJ180:BK180 BJ184:BK184 BJ212:BK212 BJ216:BK216 BM216 BM212 BM184 BM180 BM176 BM172 BM168 BM164 BM160 BM156 BM152 BM148 BM144 BM140 BM136">
    <cfRule type="containsText" dxfId="6359" priority="1865" operator="containsText" text="ABP">
      <formula>NOT(ISERROR(SEARCH("ABP",BJ136)))</formula>
    </cfRule>
  </conditionalFormatting>
  <conditionalFormatting sqref="BJ188:BK188 BM188">
    <cfRule type="cellIs" dxfId="6358" priority="1700" operator="greaterThan">
      <formula>0.05</formula>
    </cfRule>
  </conditionalFormatting>
  <conditionalFormatting sqref="BJ188:BK188 BM188">
    <cfRule type="containsText" dxfId="6357" priority="1699" operator="containsText" text="ABP">
      <formula>NOT(ISERROR(SEARCH("ABP",BJ188)))</formula>
    </cfRule>
  </conditionalFormatting>
  <conditionalFormatting sqref="BJ192:BK192 BM192">
    <cfRule type="cellIs" dxfId="6356" priority="1698" operator="greaterThan">
      <formula>0.05</formula>
    </cfRule>
  </conditionalFormatting>
  <conditionalFormatting sqref="BJ192:BK192 BM192">
    <cfRule type="containsText" dxfId="6355" priority="1697" operator="containsText" text="ABP">
      <formula>NOT(ISERROR(SEARCH("ABP",BJ192)))</formula>
    </cfRule>
  </conditionalFormatting>
  <conditionalFormatting sqref="BJ196:BK196 BM196">
    <cfRule type="cellIs" dxfId="6354" priority="1696" operator="greaterThan">
      <formula>0.05</formula>
    </cfRule>
  </conditionalFormatting>
  <conditionalFormatting sqref="BJ196:BK196 BM196">
    <cfRule type="containsText" dxfId="6353" priority="1695" operator="containsText" text="ABP">
      <formula>NOT(ISERROR(SEARCH("ABP",BJ196)))</formula>
    </cfRule>
  </conditionalFormatting>
  <conditionalFormatting sqref="BJ200:BK200 BM200">
    <cfRule type="cellIs" dxfId="6352" priority="1690" operator="greaterThan">
      <formula>0.05</formula>
    </cfRule>
  </conditionalFormatting>
  <conditionalFormatting sqref="BJ200:BK200 BM200">
    <cfRule type="containsText" dxfId="6351" priority="1689" operator="containsText" text="ABP">
      <formula>NOT(ISERROR(SEARCH("ABP",BJ200)))</formula>
    </cfRule>
  </conditionalFormatting>
  <conditionalFormatting sqref="BJ204:BK204 BM204">
    <cfRule type="cellIs" dxfId="6350" priority="1684" operator="greaterThan">
      <formula>0.05</formula>
    </cfRule>
  </conditionalFormatting>
  <conditionalFormatting sqref="BJ204:BK204 BM204">
    <cfRule type="containsText" dxfId="6349" priority="1683" operator="containsText" text="ABP">
      <formula>NOT(ISERROR(SEARCH("ABP",BJ204)))</formula>
    </cfRule>
  </conditionalFormatting>
  <conditionalFormatting sqref="BJ208:BK208 BM208">
    <cfRule type="cellIs" dxfId="6348" priority="1678" operator="greaterThan">
      <formula>0.05</formula>
    </cfRule>
  </conditionalFormatting>
  <conditionalFormatting sqref="BJ208:BK208 BM208">
    <cfRule type="containsText" dxfId="6347" priority="1677" operator="containsText" text="ABP">
      <formula>NOT(ISERROR(SEARCH("ABP",BJ208)))</formula>
    </cfRule>
  </conditionalFormatting>
  <conditionalFormatting sqref="BN22:BO22">
    <cfRule type="cellIs" dxfId="6346" priority="1668" operator="greaterThan">
      <formula>0.05</formula>
    </cfRule>
  </conditionalFormatting>
  <conditionalFormatting sqref="BN26:BO26">
    <cfRule type="cellIs" dxfId="6345" priority="1667" operator="greaterThan">
      <formula>0.05</formula>
    </cfRule>
  </conditionalFormatting>
  <conditionalFormatting sqref="BN30:BO30">
    <cfRule type="cellIs" dxfId="6344" priority="1666" operator="greaterThan">
      <formula>0.05</formula>
    </cfRule>
  </conditionalFormatting>
  <conditionalFormatting sqref="BN34:BO34">
    <cfRule type="cellIs" dxfId="6343" priority="1665" operator="greaterThan">
      <formula>0.05</formula>
    </cfRule>
  </conditionalFormatting>
  <conditionalFormatting sqref="BN38:BO38">
    <cfRule type="cellIs" dxfId="6342" priority="1664" operator="greaterThan">
      <formula>0.05</formula>
    </cfRule>
  </conditionalFormatting>
  <conditionalFormatting sqref="BN18:BO18">
    <cfRule type="cellIs" dxfId="6341" priority="1663" operator="greaterThan">
      <formula>0.05</formula>
    </cfRule>
  </conditionalFormatting>
  <conditionalFormatting sqref="BN129:BO129 BN125:BO125 BN121:BO121 BN117:BO117 BN113:BO113 BN109:BO109 BN101:BO101 BN97:BO97 BN93:BO93 BN89:BO89 BN85:BO85 BN81:BO81 BN77:BO77 BN70:BO70 BN66:BO66 BN62:BO62 BN58:BO58 BN54:BO54 BN50:BO50 BN46:BO46 BN42:BO42 BN105:BO105">
    <cfRule type="cellIs" dxfId="6340" priority="1662" operator="greaterThan">
      <formula>0.05</formula>
    </cfRule>
  </conditionalFormatting>
  <conditionalFormatting sqref="BN18:BO18">
    <cfRule type="cellIs" dxfId="6339" priority="1661" operator="between">
      <formula>0.5</formula>
      <formula>100</formula>
    </cfRule>
  </conditionalFormatting>
  <conditionalFormatting sqref="BN34:BO34 BN26:BO26 BN22:BO22 BN129:BO129 BN125:BO125 BN121:BO121 BN117:BO117 BN113:BO113 BN109:BO109 BN101:BO101 BN97:BO97 BN93:BO93 BN89:BO89 BN85:BO85 BN81:BO81 BN77:BO77 BN70:BO70 BN66:BO66 BN62:BO62 BN58:BO58 BN54:BO54 BN50:BO50 BN46:BO46 BN42:BO42 BN38:BO38 BN30:BO30 BN105:BO105">
    <cfRule type="containsText" dxfId="6338" priority="1660" operator="containsText" text="ABP">
      <formula>NOT(ISERROR(SEARCH("ABP",BN22)))</formula>
    </cfRule>
  </conditionalFormatting>
  <conditionalFormatting sqref="BN18:BO18">
    <cfRule type="containsText" dxfId="6337" priority="1659" operator="containsText" text="ABP">
      <formula>NOT(ISERROR(SEARCH("ABP",BN18)))</formula>
    </cfRule>
  </conditionalFormatting>
  <conditionalFormatting sqref="BN216:BO216 BN212:BO212 BN184:BO184 BN180:BO180 BN176:BO176 BN172:BO172 BN168:BO168 BN164:BO164 BN160:BO160 BN156:BO156 BN152:BO152 BN148:BO148 BN144:BO144 BN140:BO140 BN136:BO136">
    <cfRule type="cellIs" dxfId="6336" priority="1654" operator="greaterThan">
      <formula>0.05</formula>
    </cfRule>
  </conditionalFormatting>
  <conditionalFormatting sqref="BN216:BO216 BN212:BO212 BN184:BO184 BN180:BO180 BN176:BO176 BN172:BO172 BN168:BO168 BN164:BO164 BN160:BO160 BN156:BO156 BN152:BO152 BN148:BO148 BN144:BO144 BN140:BO140 BN136:BO136">
    <cfRule type="containsText" dxfId="6335" priority="1653" operator="containsText" text="ABP">
      <formula>NOT(ISERROR(SEARCH("ABP",BN136)))</formula>
    </cfRule>
  </conditionalFormatting>
  <conditionalFormatting sqref="BN188:BO188">
    <cfRule type="cellIs" dxfId="6334" priority="1488" operator="greaterThan">
      <formula>0.05</formula>
    </cfRule>
  </conditionalFormatting>
  <conditionalFormatting sqref="BN188:BO188">
    <cfRule type="containsText" dxfId="6333" priority="1487" operator="containsText" text="ABP">
      <formula>NOT(ISERROR(SEARCH("ABP",BN188)))</formula>
    </cfRule>
  </conditionalFormatting>
  <conditionalFormatting sqref="BN192:BO192">
    <cfRule type="cellIs" dxfId="6332" priority="1486" operator="greaterThan">
      <formula>0.05</formula>
    </cfRule>
  </conditionalFormatting>
  <conditionalFormatting sqref="BN192:BO192">
    <cfRule type="containsText" dxfId="6331" priority="1485" operator="containsText" text="ABP">
      <formula>NOT(ISERROR(SEARCH("ABP",BN192)))</formula>
    </cfRule>
  </conditionalFormatting>
  <conditionalFormatting sqref="BN196:BO196">
    <cfRule type="cellIs" dxfId="6330" priority="1484" operator="greaterThan">
      <formula>0.05</formula>
    </cfRule>
  </conditionalFormatting>
  <conditionalFormatting sqref="BN196:BO196">
    <cfRule type="containsText" dxfId="6329" priority="1483" operator="containsText" text="ABP">
      <formula>NOT(ISERROR(SEARCH("ABP",BN196)))</formula>
    </cfRule>
  </conditionalFormatting>
  <conditionalFormatting sqref="BN200:BO200">
    <cfRule type="cellIs" dxfId="6328" priority="1478" operator="greaterThan">
      <formula>0.05</formula>
    </cfRule>
  </conditionalFormatting>
  <conditionalFormatting sqref="BN200:BO200">
    <cfRule type="containsText" dxfId="6327" priority="1477" operator="containsText" text="ABP">
      <formula>NOT(ISERROR(SEARCH("ABP",BN200)))</formula>
    </cfRule>
  </conditionalFormatting>
  <conditionalFormatting sqref="BN204:BO204">
    <cfRule type="cellIs" dxfId="6326" priority="1472" operator="greaterThan">
      <formula>0.05</formula>
    </cfRule>
  </conditionalFormatting>
  <conditionalFormatting sqref="BN204:BO204">
    <cfRule type="containsText" dxfId="6325" priority="1471" operator="containsText" text="ABP">
      <formula>NOT(ISERROR(SEARCH("ABP",BN204)))</formula>
    </cfRule>
  </conditionalFormatting>
  <conditionalFormatting sqref="BN208:BO208">
    <cfRule type="cellIs" dxfId="6324" priority="1466" operator="greaterThan">
      <formula>0.05</formula>
    </cfRule>
  </conditionalFormatting>
  <conditionalFormatting sqref="BN208:BO208">
    <cfRule type="containsText" dxfId="6323" priority="1465" operator="containsText" text="ABP">
      <formula>NOT(ISERROR(SEARCH("ABP",BN208)))</formula>
    </cfRule>
  </conditionalFormatting>
  <conditionalFormatting sqref="Q234:Q237">
    <cfRule type="cellIs" dxfId="6322" priority="1463" operator="between">
      <formula>1</formula>
      <formula>700</formula>
    </cfRule>
  </conditionalFormatting>
  <conditionalFormatting sqref="R234:R237">
    <cfRule type="cellIs" dxfId="6321" priority="1462" operator="between">
      <formula>0.05</formula>
      <formula>100</formula>
    </cfRule>
  </conditionalFormatting>
  <conditionalFormatting sqref="AM236:AW236 BX236:CJ236">
    <cfRule type="cellIs" dxfId="6320" priority="1460" operator="greaterThan">
      <formula>0.05</formula>
    </cfRule>
  </conditionalFormatting>
  <conditionalFormatting sqref="K235:P235">
    <cfRule type="cellIs" dxfId="6319" priority="1459" operator="between">
      <formula>1</formula>
      <formula>700</formula>
    </cfRule>
  </conditionalFormatting>
  <conditionalFormatting sqref="AF236:AJ236">
    <cfRule type="cellIs" dxfId="6318" priority="1458" operator="greaterThan">
      <formula>0.05</formula>
    </cfRule>
  </conditionalFormatting>
  <conditionalFormatting sqref="U235">
    <cfRule type="cellIs" dxfId="6317" priority="1457" operator="between">
      <formula>0.05</formula>
      <formula>700</formula>
    </cfRule>
  </conditionalFormatting>
  <conditionalFormatting sqref="U236">
    <cfRule type="cellIs" dxfId="6316" priority="1456" operator="equal">
      <formula>1</formula>
    </cfRule>
  </conditionalFormatting>
  <conditionalFormatting sqref="T235:T236 T237:U237 V235:V237 T234:V234">
    <cfRule type="cellIs" dxfId="6315" priority="1455" operator="equal">
      <formula>1</formula>
    </cfRule>
  </conditionalFormatting>
  <conditionalFormatting sqref="I236">
    <cfRule type="cellIs" dxfId="6314" priority="1454" operator="between">
      <formula>0.05</formula>
      <formula>100</formula>
    </cfRule>
  </conditionalFormatting>
  <conditionalFormatting sqref="K236:O236">
    <cfRule type="cellIs" dxfId="6313" priority="1453" operator="between">
      <formula>0.05</formula>
      <formula>100</formula>
    </cfRule>
  </conditionalFormatting>
  <conditionalFormatting sqref="AF236">
    <cfRule type="containsText" dxfId="6312" priority="1452" operator="containsText" text="ABP">
      <formula>NOT(ISERROR(SEARCH("ABP",AF236)))</formula>
    </cfRule>
  </conditionalFormatting>
  <conditionalFormatting sqref="AG236:AI236">
    <cfRule type="containsText" dxfId="6311" priority="1451" operator="containsText" text="ABP">
      <formula>NOT(ISERROR(SEARCH("ABP",AG236)))</formula>
    </cfRule>
  </conditionalFormatting>
  <conditionalFormatting sqref="AJ236">
    <cfRule type="containsText" dxfId="6310" priority="1450" operator="containsText" text="ABP">
      <formula>NOT(ISERROR(SEARCH("ABP",AJ236)))</formula>
    </cfRule>
  </conditionalFormatting>
  <conditionalFormatting sqref="AL236">
    <cfRule type="containsText" dxfId="6309" priority="1449" operator="containsText" text="ABP">
      <formula>NOT(ISERROR(SEARCH("ABP",AL236)))</formula>
    </cfRule>
  </conditionalFormatting>
  <conditionalFormatting sqref="AM236:AW236 BX236:CI236">
    <cfRule type="containsText" dxfId="6308" priority="1448" operator="containsText" text="ABP">
      <formula>NOT(ISERROR(SEARCH("ABP",AM236)))</formula>
    </cfRule>
  </conditionalFormatting>
  <conditionalFormatting sqref="CJ236">
    <cfRule type="containsText" dxfId="6307" priority="1447" operator="containsText" text="ABP">
      <formula>NOT(ISERROR(SEARCH("ABP",CJ236)))</formula>
    </cfRule>
  </conditionalFormatting>
  <conditionalFormatting sqref="AL235:CJ235">
    <cfRule type="containsText" dxfId="6306" priority="1443" operator="containsText" text="Score">
      <formula>NOT(ISERROR(SEARCH("Score",AL235)))</formula>
    </cfRule>
    <cfRule type="cellIs" dxfId="6305" priority="1444" operator="greaterThan">
      <formula>$O$235</formula>
    </cfRule>
    <cfRule type="cellIs" dxfId="6304" priority="1445" operator="equal">
      <formula>$O$235</formula>
    </cfRule>
    <cfRule type="cellIs" dxfId="6303" priority="1446" operator="lessThan">
      <formula>$O$235</formula>
    </cfRule>
  </conditionalFormatting>
  <conditionalFormatting sqref="AX236:AY236 BG236 BW236">
    <cfRule type="cellIs" dxfId="6302" priority="1340" operator="greaterThan">
      <formula>0.05</formula>
    </cfRule>
  </conditionalFormatting>
  <conditionalFormatting sqref="AX236:AY236 BG236 BW236">
    <cfRule type="containsText" dxfId="6301" priority="1339" operator="containsText" text="ABP">
      <formula>NOT(ISERROR(SEARCH("ABP",AX236)))</formula>
    </cfRule>
  </conditionalFormatting>
  <conditionalFormatting sqref="AZ236:BA236">
    <cfRule type="cellIs" dxfId="6300" priority="1334" operator="greaterThan">
      <formula>0.05</formula>
    </cfRule>
  </conditionalFormatting>
  <conditionalFormatting sqref="AZ236:BA236">
    <cfRule type="containsText" dxfId="6299" priority="1333" operator="containsText" text="ABP">
      <formula>NOT(ISERROR(SEARCH("ABP",AZ236)))</formula>
    </cfRule>
  </conditionalFormatting>
  <conditionalFormatting sqref="BB236:BD236 BF236">
    <cfRule type="cellIs" dxfId="6298" priority="1324" operator="greaterThan">
      <formula>0.05</formula>
    </cfRule>
  </conditionalFormatting>
  <conditionalFormatting sqref="BB236:BD236 BF236">
    <cfRule type="containsText" dxfId="6297" priority="1323" operator="containsText" text="ABP">
      <formula>NOT(ISERROR(SEARCH("ABP",BB236)))</formula>
    </cfRule>
  </conditionalFormatting>
  <conditionalFormatting sqref="BH236:BI236 BP236">
    <cfRule type="cellIs" dxfId="6296" priority="1318" operator="greaterThan">
      <formula>0.05</formula>
    </cfRule>
  </conditionalFormatting>
  <conditionalFormatting sqref="BH236:BI236 BP236">
    <cfRule type="containsText" dxfId="6295" priority="1317" operator="containsText" text="ABP">
      <formula>NOT(ISERROR(SEARCH("ABP",BH236)))</formula>
    </cfRule>
  </conditionalFormatting>
  <conditionalFormatting sqref="BJ236:BK236 BM236">
    <cfRule type="cellIs" dxfId="6294" priority="1312" operator="greaterThan">
      <formula>0.05</formula>
    </cfRule>
  </conditionalFormatting>
  <conditionalFormatting sqref="BJ236:BK236 BM236">
    <cfRule type="containsText" dxfId="6293" priority="1311" operator="containsText" text="ABP">
      <formula>NOT(ISERROR(SEARCH("ABP",BJ236)))</formula>
    </cfRule>
  </conditionalFormatting>
  <conditionalFormatting sqref="BN236:BO236">
    <cfRule type="cellIs" dxfId="6292" priority="1306" operator="greaterThan">
      <formula>0.05</formula>
    </cfRule>
  </conditionalFormatting>
  <conditionalFormatting sqref="BN236:BO236">
    <cfRule type="containsText" dxfId="6291" priority="1305" operator="containsText" text="ABP">
      <formula>NOT(ISERROR(SEARCH("ABP",BN236)))</formula>
    </cfRule>
  </conditionalFormatting>
  <conditionalFormatting sqref="Q226:Q229">
    <cfRule type="cellIs" dxfId="6290" priority="1303" operator="between">
      <formula>1</formula>
      <formula>700</formula>
    </cfRule>
  </conditionalFormatting>
  <conditionalFormatting sqref="R226:R229">
    <cfRule type="cellIs" dxfId="6289" priority="1302" operator="between">
      <formula>0.05</formula>
      <formula>100</formula>
    </cfRule>
  </conditionalFormatting>
  <conditionalFormatting sqref="AM228:AW228 BX228:CJ228">
    <cfRule type="cellIs" dxfId="6288" priority="1300" operator="greaterThan">
      <formula>0.05</formula>
    </cfRule>
  </conditionalFormatting>
  <conditionalFormatting sqref="K227:P227">
    <cfRule type="cellIs" dxfId="6287" priority="1299" operator="between">
      <formula>1</formula>
      <formula>700</formula>
    </cfRule>
  </conditionalFormatting>
  <conditionalFormatting sqref="AF228:AJ228">
    <cfRule type="cellIs" dxfId="6286" priority="1298" operator="greaterThan">
      <formula>0.05</formula>
    </cfRule>
  </conditionalFormatting>
  <conditionalFormatting sqref="U227">
    <cfRule type="cellIs" dxfId="6285" priority="1297" operator="between">
      <formula>0.05</formula>
      <formula>700</formula>
    </cfRule>
  </conditionalFormatting>
  <conditionalFormatting sqref="U228">
    <cfRule type="cellIs" dxfId="6284" priority="1296" operator="equal">
      <formula>1</formula>
    </cfRule>
  </conditionalFormatting>
  <conditionalFormatting sqref="T227:T228 T229:U229 V227:V229 T226:V226">
    <cfRule type="cellIs" dxfId="6283" priority="1295" operator="equal">
      <formula>1</formula>
    </cfRule>
  </conditionalFormatting>
  <conditionalFormatting sqref="I228">
    <cfRule type="cellIs" dxfId="6282" priority="1294" operator="between">
      <formula>0.05</formula>
      <formula>100</formula>
    </cfRule>
  </conditionalFormatting>
  <conditionalFormatting sqref="K228:O228">
    <cfRule type="cellIs" dxfId="6281" priority="1293" operator="between">
      <formula>0.05</formula>
      <formula>100</formula>
    </cfRule>
  </conditionalFormatting>
  <conditionalFormatting sqref="AF228">
    <cfRule type="containsText" dxfId="6280" priority="1292" operator="containsText" text="ABP">
      <formula>NOT(ISERROR(SEARCH("ABP",AF228)))</formula>
    </cfRule>
  </conditionalFormatting>
  <conditionalFormatting sqref="AG228:AI228">
    <cfRule type="containsText" dxfId="6279" priority="1291" operator="containsText" text="ABP">
      <formula>NOT(ISERROR(SEARCH("ABP",AG228)))</formula>
    </cfRule>
  </conditionalFormatting>
  <conditionalFormatting sqref="AJ228">
    <cfRule type="containsText" dxfId="6278" priority="1290" operator="containsText" text="ABP">
      <formula>NOT(ISERROR(SEARCH("ABP",AJ228)))</formula>
    </cfRule>
  </conditionalFormatting>
  <conditionalFormatting sqref="AL228">
    <cfRule type="containsText" dxfId="6277" priority="1289" operator="containsText" text="ABP">
      <formula>NOT(ISERROR(SEARCH("ABP",AL228)))</formula>
    </cfRule>
  </conditionalFormatting>
  <conditionalFormatting sqref="AM228:AW228 BX228:CI228">
    <cfRule type="containsText" dxfId="6276" priority="1288" operator="containsText" text="ABP">
      <formula>NOT(ISERROR(SEARCH("ABP",AM228)))</formula>
    </cfRule>
  </conditionalFormatting>
  <conditionalFormatting sqref="CJ228">
    <cfRule type="containsText" dxfId="6275" priority="1287" operator="containsText" text="ABP">
      <formula>NOT(ISERROR(SEARCH("ABP",CJ228)))</formula>
    </cfRule>
  </conditionalFormatting>
  <conditionalFormatting sqref="AL227:CJ227">
    <cfRule type="containsText" dxfId="6274" priority="1283" operator="containsText" text="Score">
      <formula>NOT(ISERROR(SEARCH("Score",AL227)))</formula>
    </cfRule>
    <cfRule type="cellIs" dxfId="6273" priority="1284" operator="greaterThan">
      <formula>$O$227</formula>
    </cfRule>
    <cfRule type="cellIs" dxfId="6272" priority="1285" operator="equal">
      <formula>$O$227</formula>
    </cfRule>
    <cfRule type="cellIs" dxfId="6271" priority="1286" operator="lessThan">
      <formula>$O$227</formula>
    </cfRule>
  </conditionalFormatting>
  <conditionalFormatting sqref="AX228:AY228 BG228 BW228">
    <cfRule type="cellIs" dxfId="6270" priority="1180" operator="greaterThan">
      <formula>0.05</formula>
    </cfRule>
  </conditionalFormatting>
  <conditionalFormatting sqref="AX228:AY228 BG228 BW228">
    <cfRule type="containsText" dxfId="6269" priority="1179" operator="containsText" text="ABP">
      <formula>NOT(ISERROR(SEARCH("ABP",AX228)))</formula>
    </cfRule>
  </conditionalFormatting>
  <conditionalFormatting sqref="AZ228:BA228">
    <cfRule type="cellIs" dxfId="6268" priority="1174" operator="greaterThan">
      <formula>0.05</formula>
    </cfRule>
  </conditionalFormatting>
  <conditionalFormatting sqref="AZ228:BA228">
    <cfRule type="containsText" dxfId="6267" priority="1173" operator="containsText" text="ABP">
      <formula>NOT(ISERROR(SEARCH("ABP",AZ228)))</formula>
    </cfRule>
  </conditionalFormatting>
  <conditionalFormatting sqref="BB228:BD228 BF228">
    <cfRule type="cellIs" dxfId="6266" priority="1164" operator="greaterThan">
      <formula>0.05</formula>
    </cfRule>
  </conditionalFormatting>
  <conditionalFormatting sqref="BB228:BD228 BF228">
    <cfRule type="containsText" dxfId="6265" priority="1163" operator="containsText" text="ABP">
      <formula>NOT(ISERROR(SEARCH("ABP",BB228)))</formula>
    </cfRule>
  </conditionalFormatting>
  <conditionalFormatting sqref="BH228:BI228 BP228">
    <cfRule type="cellIs" dxfId="6264" priority="1158" operator="greaterThan">
      <formula>0.05</formula>
    </cfRule>
  </conditionalFormatting>
  <conditionalFormatting sqref="BH228:BI228 BP228">
    <cfRule type="containsText" dxfId="6263" priority="1157" operator="containsText" text="ABP">
      <formula>NOT(ISERROR(SEARCH("ABP",BH228)))</formula>
    </cfRule>
  </conditionalFormatting>
  <conditionalFormatting sqref="BJ228:BK228 BM228">
    <cfRule type="cellIs" dxfId="6262" priority="1152" operator="greaterThan">
      <formula>0.05</formula>
    </cfRule>
  </conditionalFormatting>
  <conditionalFormatting sqref="BJ228:BK228 BM228">
    <cfRule type="containsText" dxfId="6261" priority="1151" operator="containsText" text="ABP">
      <formula>NOT(ISERROR(SEARCH("ABP",BJ228)))</formula>
    </cfRule>
  </conditionalFormatting>
  <conditionalFormatting sqref="BN228:BO228">
    <cfRule type="cellIs" dxfId="6260" priority="1146" operator="greaterThan">
      <formula>0.05</formula>
    </cfRule>
  </conditionalFormatting>
  <conditionalFormatting sqref="BN228:BO228">
    <cfRule type="containsText" dxfId="6259" priority="1145" operator="containsText" text="ABP">
      <formula>NOT(ISERROR(SEARCH("ABP",BN228)))</formula>
    </cfRule>
  </conditionalFormatting>
  <conditionalFormatting sqref="Q230:Q233">
    <cfRule type="cellIs" dxfId="6258" priority="1143" operator="between">
      <formula>1</formula>
      <formula>700</formula>
    </cfRule>
  </conditionalFormatting>
  <conditionalFormatting sqref="R230:R232">
    <cfRule type="cellIs" dxfId="6257" priority="1142" operator="between">
      <formula>0.05</formula>
      <formula>100</formula>
    </cfRule>
  </conditionalFormatting>
  <conditionalFormatting sqref="AM232:AW232 BX232:CJ232">
    <cfRule type="cellIs" dxfId="6256" priority="1140" operator="greaterThan">
      <formula>0.05</formula>
    </cfRule>
  </conditionalFormatting>
  <conditionalFormatting sqref="K231:P231">
    <cfRule type="cellIs" dxfId="6255" priority="1139" operator="between">
      <formula>1</formula>
      <formula>700</formula>
    </cfRule>
  </conditionalFormatting>
  <conditionalFormatting sqref="AF232:AJ232">
    <cfRule type="cellIs" dxfId="6254" priority="1138" operator="greaterThan">
      <formula>0.05</formula>
    </cfRule>
  </conditionalFormatting>
  <conditionalFormatting sqref="U231">
    <cfRule type="cellIs" dxfId="6253" priority="1137" operator="between">
      <formula>0.05</formula>
      <formula>700</formula>
    </cfRule>
  </conditionalFormatting>
  <conditionalFormatting sqref="U232">
    <cfRule type="cellIs" dxfId="6252" priority="1136" operator="equal">
      <formula>1</formula>
    </cfRule>
  </conditionalFormatting>
  <conditionalFormatting sqref="T231:T232 T233:U233 V231:V233 T230:V230">
    <cfRule type="cellIs" dxfId="6251" priority="1135" operator="equal">
      <formula>1</formula>
    </cfRule>
  </conditionalFormatting>
  <conditionalFormatting sqref="I232">
    <cfRule type="cellIs" dxfId="6250" priority="1134" operator="between">
      <formula>0.05</formula>
      <formula>100</formula>
    </cfRule>
  </conditionalFormatting>
  <conditionalFormatting sqref="K232:O232">
    <cfRule type="cellIs" dxfId="6249" priority="1133" operator="between">
      <formula>0.05</formula>
      <formula>100</formula>
    </cfRule>
  </conditionalFormatting>
  <conditionalFormatting sqref="AF232">
    <cfRule type="containsText" dxfId="6248" priority="1132" operator="containsText" text="ABP">
      <formula>NOT(ISERROR(SEARCH("ABP",AF232)))</formula>
    </cfRule>
  </conditionalFormatting>
  <conditionalFormatting sqref="AG232:AI232">
    <cfRule type="containsText" dxfId="6247" priority="1131" operator="containsText" text="ABP">
      <formula>NOT(ISERROR(SEARCH("ABP",AG232)))</formula>
    </cfRule>
  </conditionalFormatting>
  <conditionalFormatting sqref="AJ232">
    <cfRule type="containsText" dxfId="6246" priority="1130" operator="containsText" text="ABP">
      <formula>NOT(ISERROR(SEARCH("ABP",AJ232)))</formula>
    </cfRule>
  </conditionalFormatting>
  <conditionalFormatting sqref="AL232">
    <cfRule type="containsText" dxfId="6245" priority="1129" operator="containsText" text="ABP">
      <formula>NOT(ISERROR(SEARCH("ABP",AL232)))</formula>
    </cfRule>
  </conditionalFormatting>
  <conditionalFormatting sqref="AM232:AW232 BX232:CI232">
    <cfRule type="containsText" dxfId="6244" priority="1128" operator="containsText" text="ABP">
      <formula>NOT(ISERROR(SEARCH("ABP",AM232)))</formula>
    </cfRule>
  </conditionalFormatting>
  <conditionalFormatting sqref="CJ232">
    <cfRule type="containsText" dxfId="6243" priority="1127" operator="containsText" text="ABP">
      <formula>NOT(ISERROR(SEARCH("ABP",CJ232)))</formula>
    </cfRule>
  </conditionalFormatting>
  <conditionalFormatting sqref="AL231:CJ231">
    <cfRule type="containsText" dxfId="6242" priority="1123" operator="containsText" text="Score">
      <formula>NOT(ISERROR(SEARCH("Score",AL231)))</formula>
    </cfRule>
    <cfRule type="cellIs" dxfId="6241" priority="1124" operator="greaterThan">
      <formula>$O$231</formula>
    </cfRule>
    <cfRule type="cellIs" dxfId="6240" priority="1125" operator="equal">
      <formula>$O$231</formula>
    </cfRule>
    <cfRule type="cellIs" dxfId="6239" priority="1126" operator="lessThan">
      <formula>$O$231</formula>
    </cfRule>
  </conditionalFormatting>
  <conditionalFormatting sqref="AX232:AY232 BG232 BW232">
    <cfRule type="cellIs" dxfId="6238" priority="1020" operator="greaterThan">
      <formula>0.05</formula>
    </cfRule>
  </conditionalFormatting>
  <conditionalFormatting sqref="AX232:AY232 BG232 BW232">
    <cfRule type="containsText" dxfId="6237" priority="1019" operator="containsText" text="ABP">
      <formula>NOT(ISERROR(SEARCH("ABP",AX232)))</formula>
    </cfRule>
  </conditionalFormatting>
  <conditionalFormatting sqref="AZ232:BA232">
    <cfRule type="cellIs" dxfId="6236" priority="1014" operator="greaterThan">
      <formula>0.05</formula>
    </cfRule>
  </conditionalFormatting>
  <conditionalFormatting sqref="AZ232:BA232">
    <cfRule type="containsText" dxfId="6235" priority="1013" operator="containsText" text="ABP">
      <formula>NOT(ISERROR(SEARCH("ABP",AZ232)))</formula>
    </cfRule>
  </conditionalFormatting>
  <conditionalFormatting sqref="BB232:BD232 BF232">
    <cfRule type="cellIs" dxfId="6234" priority="1004" operator="greaterThan">
      <formula>0.05</formula>
    </cfRule>
  </conditionalFormatting>
  <conditionalFormatting sqref="BB232:BD232 BF232">
    <cfRule type="containsText" dxfId="6233" priority="1003" operator="containsText" text="ABP">
      <formula>NOT(ISERROR(SEARCH("ABP",BB232)))</formula>
    </cfRule>
  </conditionalFormatting>
  <conditionalFormatting sqref="BH232:BI232 BP232">
    <cfRule type="cellIs" dxfId="6232" priority="998" operator="greaterThan">
      <formula>0.05</formula>
    </cfRule>
  </conditionalFormatting>
  <conditionalFormatting sqref="BH232:BI232 BP232">
    <cfRule type="containsText" dxfId="6231" priority="997" operator="containsText" text="ABP">
      <formula>NOT(ISERROR(SEARCH("ABP",BH232)))</formula>
    </cfRule>
  </conditionalFormatting>
  <conditionalFormatting sqref="BJ232:BK232 BM232">
    <cfRule type="cellIs" dxfId="6230" priority="992" operator="greaterThan">
      <formula>0.05</formula>
    </cfRule>
  </conditionalFormatting>
  <conditionalFormatting sqref="BJ232:BK232 BM232">
    <cfRule type="containsText" dxfId="6229" priority="991" operator="containsText" text="ABP">
      <formula>NOT(ISERROR(SEARCH("ABP",BJ232)))</formula>
    </cfRule>
  </conditionalFormatting>
  <conditionalFormatting sqref="BN232:BO232">
    <cfRule type="cellIs" dxfId="6228" priority="986" operator="greaterThan">
      <formula>0.05</formula>
    </cfRule>
  </conditionalFormatting>
  <conditionalFormatting sqref="BN232:BO232">
    <cfRule type="containsText" dxfId="6227" priority="985" operator="containsText" text="ABP">
      <formula>NOT(ISERROR(SEARCH("ABP",BN232)))</formula>
    </cfRule>
  </conditionalFormatting>
  <conditionalFormatting sqref="BL22">
    <cfRule type="cellIs" dxfId="6226" priority="976" operator="greaterThan">
      <formula>0.05</formula>
    </cfRule>
  </conditionalFormatting>
  <conditionalFormatting sqref="BL26">
    <cfRule type="cellIs" dxfId="6225" priority="975" operator="greaterThan">
      <formula>0.05</formula>
    </cfRule>
  </conditionalFormatting>
  <conditionalFormatting sqref="BL30">
    <cfRule type="cellIs" dxfId="6224" priority="974" operator="greaterThan">
      <formula>0.05</formula>
    </cfRule>
  </conditionalFormatting>
  <conditionalFormatting sqref="BL34">
    <cfRule type="cellIs" dxfId="6223" priority="973" operator="greaterThan">
      <formula>0.05</formula>
    </cfRule>
  </conditionalFormatting>
  <conditionalFormatting sqref="BL38">
    <cfRule type="cellIs" dxfId="6222" priority="972" operator="greaterThan">
      <formula>0.05</formula>
    </cfRule>
  </conditionalFormatting>
  <conditionalFormatting sqref="BL18">
    <cfRule type="cellIs" dxfId="6221" priority="971" operator="greaterThan">
      <formula>0.05</formula>
    </cfRule>
  </conditionalFormatting>
  <conditionalFormatting sqref="BL129 BL125 BL121 BL117 BL113 BL109 BL101 BL97 BL93 BL89 BL85 BL81 BL77 BL70 BL66 BL62 BL58 BL54 BL50 BL46 BL42 BL105">
    <cfRule type="cellIs" dxfId="6220" priority="970" operator="greaterThan">
      <formula>0.05</formula>
    </cfRule>
  </conditionalFormatting>
  <conditionalFormatting sqref="BL18">
    <cfRule type="cellIs" dxfId="6219" priority="969" operator="between">
      <formula>0.5</formula>
      <formula>100</formula>
    </cfRule>
  </conditionalFormatting>
  <conditionalFormatting sqref="BL34 BL26 BL22 BL129 BL125 BL121 BL117 BL113 BL109 BL101 BL97 BL93 BL89 BL85 BL81 BL77 BL70 BL66 BL62 BL58 BL54 BL50 BL46 BL42 BL38 BL30 BL105">
    <cfRule type="containsText" dxfId="6218" priority="968" operator="containsText" text="ABP">
      <formula>NOT(ISERROR(SEARCH("ABP",BL22)))</formula>
    </cfRule>
  </conditionalFormatting>
  <conditionalFormatting sqref="BL18">
    <cfRule type="containsText" dxfId="6217" priority="967" operator="containsText" text="ABP">
      <formula>NOT(ISERROR(SEARCH("ABP",BL18)))</formula>
    </cfRule>
  </conditionalFormatting>
  <conditionalFormatting sqref="BL216 BL212 BL184 BL180 BL176 BL172 BL168 BL164 BL160 BL156 BL152 BL148 BL144 BL140 BL136">
    <cfRule type="cellIs" dxfId="6216" priority="962" operator="greaterThan">
      <formula>0.05</formula>
    </cfRule>
  </conditionalFormatting>
  <conditionalFormatting sqref="BL216 BL212 BL184 BL180 BL176 BL172 BL168 BL164 BL160 BL156 BL152 BL148 BL144 BL140 BL136">
    <cfRule type="containsText" dxfId="6215" priority="961" operator="containsText" text="ABP">
      <formula>NOT(ISERROR(SEARCH("ABP",BL136)))</formula>
    </cfRule>
  </conditionalFormatting>
  <conditionalFormatting sqref="BL188">
    <cfRule type="cellIs" dxfId="6214" priority="796" operator="greaterThan">
      <formula>0.05</formula>
    </cfRule>
  </conditionalFormatting>
  <conditionalFormatting sqref="BL188">
    <cfRule type="containsText" dxfId="6213" priority="795" operator="containsText" text="ABP">
      <formula>NOT(ISERROR(SEARCH("ABP",BL188)))</formula>
    </cfRule>
  </conditionalFormatting>
  <conditionalFormatting sqref="BL192">
    <cfRule type="cellIs" dxfId="6212" priority="794" operator="greaterThan">
      <formula>0.05</formula>
    </cfRule>
  </conditionalFormatting>
  <conditionalFormatting sqref="BL192">
    <cfRule type="containsText" dxfId="6211" priority="793" operator="containsText" text="ABP">
      <formula>NOT(ISERROR(SEARCH("ABP",BL192)))</formula>
    </cfRule>
  </conditionalFormatting>
  <conditionalFormatting sqref="BL196">
    <cfRule type="cellIs" dxfId="6210" priority="792" operator="greaterThan">
      <formula>0.05</formula>
    </cfRule>
  </conditionalFormatting>
  <conditionalFormatting sqref="BL196">
    <cfRule type="containsText" dxfId="6209" priority="791" operator="containsText" text="ABP">
      <formula>NOT(ISERROR(SEARCH("ABP",BL196)))</formula>
    </cfRule>
  </conditionalFormatting>
  <conditionalFormatting sqref="BL200">
    <cfRule type="cellIs" dxfId="6208" priority="786" operator="greaterThan">
      <formula>0.05</formula>
    </cfRule>
  </conditionalFormatting>
  <conditionalFormatting sqref="BL200">
    <cfRule type="containsText" dxfId="6207" priority="785" operator="containsText" text="ABP">
      <formula>NOT(ISERROR(SEARCH("ABP",BL200)))</formula>
    </cfRule>
  </conditionalFormatting>
  <conditionalFormatting sqref="BL204">
    <cfRule type="cellIs" dxfId="6206" priority="780" operator="greaterThan">
      <formula>0.05</formula>
    </cfRule>
  </conditionalFormatting>
  <conditionalFormatting sqref="BL204">
    <cfRule type="containsText" dxfId="6205" priority="779" operator="containsText" text="ABP">
      <formula>NOT(ISERROR(SEARCH("ABP",BL204)))</formula>
    </cfRule>
  </conditionalFormatting>
  <conditionalFormatting sqref="BL208">
    <cfRule type="cellIs" dxfId="6204" priority="774" operator="greaterThan">
      <formula>0.05</formula>
    </cfRule>
  </conditionalFormatting>
  <conditionalFormatting sqref="BL208">
    <cfRule type="containsText" dxfId="6203" priority="773" operator="containsText" text="ABP">
      <formula>NOT(ISERROR(SEARCH("ABP",BL208)))</formula>
    </cfRule>
  </conditionalFormatting>
  <conditionalFormatting sqref="BL236">
    <cfRule type="cellIs" dxfId="6202" priority="768" operator="greaterThan">
      <formula>0.05</formula>
    </cfRule>
  </conditionalFormatting>
  <conditionalFormatting sqref="BL236">
    <cfRule type="containsText" dxfId="6201" priority="767" operator="containsText" text="ABP">
      <formula>NOT(ISERROR(SEARCH("ABP",BL236)))</formula>
    </cfRule>
  </conditionalFormatting>
  <conditionalFormatting sqref="BL228">
    <cfRule type="cellIs" dxfId="6200" priority="762" operator="greaterThan">
      <formula>0.05</formula>
    </cfRule>
  </conditionalFormatting>
  <conditionalFormatting sqref="BL228">
    <cfRule type="containsText" dxfId="6199" priority="761" operator="containsText" text="ABP">
      <formula>NOT(ISERROR(SEARCH("ABP",BL228)))</formula>
    </cfRule>
  </conditionalFormatting>
  <conditionalFormatting sqref="BL232">
    <cfRule type="cellIs" dxfId="6198" priority="756" operator="greaterThan">
      <formula>0.05</formula>
    </cfRule>
  </conditionalFormatting>
  <conditionalFormatting sqref="BL232">
    <cfRule type="containsText" dxfId="6197" priority="755" operator="containsText" text="ABP">
      <formula>NOT(ISERROR(SEARCH("ABP",BL232)))</formula>
    </cfRule>
  </conditionalFormatting>
  <conditionalFormatting sqref="BQ22">
    <cfRule type="cellIs" dxfId="6196" priority="746" operator="greaterThan">
      <formula>0.05</formula>
    </cfRule>
  </conditionalFormatting>
  <conditionalFormatting sqref="BQ26">
    <cfRule type="cellIs" dxfId="6195" priority="745" operator="greaterThan">
      <formula>0.05</formula>
    </cfRule>
  </conditionalFormatting>
  <conditionalFormatting sqref="BQ30">
    <cfRule type="cellIs" dxfId="6194" priority="744" operator="greaterThan">
      <formula>0.05</formula>
    </cfRule>
  </conditionalFormatting>
  <conditionalFormatting sqref="BQ34">
    <cfRule type="cellIs" dxfId="6193" priority="743" operator="greaterThan">
      <formula>0.05</formula>
    </cfRule>
  </conditionalFormatting>
  <conditionalFormatting sqref="BQ38">
    <cfRule type="cellIs" dxfId="6192" priority="742" operator="greaterThan">
      <formula>0.05</formula>
    </cfRule>
  </conditionalFormatting>
  <conditionalFormatting sqref="BQ18">
    <cfRule type="cellIs" dxfId="6191" priority="741" operator="greaterThan">
      <formula>0.05</formula>
    </cfRule>
  </conditionalFormatting>
  <conditionalFormatting sqref="BQ129 BQ125 BQ121 BQ117 BQ113 BQ109 BQ101 BQ97 BQ93 BQ89 BQ85 BQ81 BQ77 BQ70 BQ66 BQ62 BQ58 BQ54 BQ50 BQ46 BQ42 BQ105">
    <cfRule type="cellIs" dxfId="6190" priority="740" operator="greaterThan">
      <formula>0.05</formula>
    </cfRule>
  </conditionalFormatting>
  <conditionalFormatting sqref="BQ18">
    <cfRule type="cellIs" dxfId="6189" priority="739" operator="between">
      <formula>0.5</formula>
      <formula>100</formula>
    </cfRule>
  </conditionalFormatting>
  <conditionalFormatting sqref="BQ34 BQ26 BQ22 BQ129 BQ125 BQ121 BQ117 BQ113 BQ109 BQ101 BQ97 BQ93 BQ89 BQ85 BQ81 BQ77 BQ70 BQ66 BQ62 BQ58 BQ54 BQ50 BQ46 BQ42 BQ38 BQ30 BQ105">
    <cfRule type="containsText" dxfId="6188" priority="738" operator="containsText" text="ABP">
      <formula>NOT(ISERROR(SEARCH("ABP",BQ22)))</formula>
    </cfRule>
  </conditionalFormatting>
  <conditionalFormatting sqref="BQ18">
    <cfRule type="containsText" dxfId="6187" priority="737" operator="containsText" text="ABP">
      <formula>NOT(ISERROR(SEARCH("ABP",BQ18)))</formula>
    </cfRule>
  </conditionalFormatting>
  <conditionalFormatting sqref="BQ216 BQ212 BQ184 BQ180 BQ176 BQ172 BQ168 BQ164 BQ160 BQ156 BQ152 BQ148 BQ144 BQ140 BQ136">
    <cfRule type="cellIs" dxfId="6186" priority="732" operator="greaterThan">
      <formula>0.05</formula>
    </cfRule>
  </conditionalFormatting>
  <conditionalFormatting sqref="BQ216 BQ212 BQ184 BQ180 BQ176 BQ172 BQ168 BQ164 BQ160 BQ156 BQ152 BQ148 BQ144 BQ140 BQ136">
    <cfRule type="containsText" dxfId="6185" priority="731" operator="containsText" text="ABP">
      <formula>NOT(ISERROR(SEARCH("ABP",BQ136)))</formula>
    </cfRule>
  </conditionalFormatting>
  <conditionalFormatting sqref="BQ188">
    <cfRule type="cellIs" dxfId="6184" priority="566" operator="greaterThan">
      <formula>0.05</formula>
    </cfRule>
  </conditionalFormatting>
  <conditionalFormatting sqref="BQ188">
    <cfRule type="containsText" dxfId="6183" priority="565" operator="containsText" text="ABP">
      <formula>NOT(ISERROR(SEARCH("ABP",BQ188)))</formula>
    </cfRule>
  </conditionalFormatting>
  <conditionalFormatting sqref="BQ192">
    <cfRule type="cellIs" dxfId="6182" priority="564" operator="greaterThan">
      <formula>0.05</formula>
    </cfRule>
  </conditionalFormatting>
  <conditionalFormatting sqref="BQ192">
    <cfRule type="containsText" dxfId="6181" priority="563" operator="containsText" text="ABP">
      <formula>NOT(ISERROR(SEARCH("ABP",BQ192)))</formula>
    </cfRule>
  </conditionalFormatting>
  <conditionalFormatting sqref="BQ196">
    <cfRule type="cellIs" dxfId="6180" priority="562" operator="greaterThan">
      <formula>0.05</formula>
    </cfRule>
  </conditionalFormatting>
  <conditionalFormatting sqref="BQ196">
    <cfRule type="containsText" dxfId="6179" priority="561" operator="containsText" text="ABP">
      <formula>NOT(ISERROR(SEARCH("ABP",BQ196)))</formula>
    </cfRule>
  </conditionalFormatting>
  <conditionalFormatting sqref="BQ200">
    <cfRule type="cellIs" dxfId="6178" priority="556" operator="greaterThan">
      <formula>0.05</formula>
    </cfRule>
  </conditionalFormatting>
  <conditionalFormatting sqref="BQ200">
    <cfRule type="containsText" dxfId="6177" priority="555" operator="containsText" text="ABP">
      <formula>NOT(ISERROR(SEARCH("ABP",BQ200)))</formula>
    </cfRule>
  </conditionalFormatting>
  <conditionalFormatting sqref="BQ204">
    <cfRule type="cellIs" dxfId="6176" priority="550" operator="greaterThan">
      <formula>0.05</formula>
    </cfRule>
  </conditionalFormatting>
  <conditionalFormatting sqref="BQ204">
    <cfRule type="containsText" dxfId="6175" priority="549" operator="containsText" text="ABP">
      <formula>NOT(ISERROR(SEARCH("ABP",BQ204)))</formula>
    </cfRule>
  </conditionalFormatting>
  <conditionalFormatting sqref="BQ208">
    <cfRule type="cellIs" dxfId="6174" priority="544" operator="greaterThan">
      <formula>0.05</formula>
    </cfRule>
  </conditionalFormatting>
  <conditionalFormatting sqref="BQ208">
    <cfRule type="containsText" dxfId="6173" priority="543" operator="containsText" text="ABP">
      <formula>NOT(ISERROR(SEARCH("ABP",BQ208)))</formula>
    </cfRule>
  </conditionalFormatting>
  <conditionalFormatting sqref="BQ236">
    <cfRule type="cellIs" dxfId="6172" priority="538" operator="greaterThan">
      <formula>0.05</formula>
    </cfRule>
  </conditionalFormatting>
  <conditionalFormatting sqref="BQ236">
    <cfRule type="containsText" dxfId="6171" priority="537" operator="containsText" text="ABP">
      <formula>NOT(ISERROR(SEARCH("ABP",BQ236)))</formula>
    </cfRule>
  </conditionalFormatting>
  <conditionalFormatting sqref="BQ228">
    <cfRule type="cellIs" dxfId="6170" priority="532" operator="greaterThan">
      <formula>0.05</formula>
    </cfRule>
  </conditionalFormatting>
  <conditionalFormatting sqref="BQ228">
    <cfRule type="containsText" dxfId="6169" priority="531" operator="containsText" text="ABP">
      <formula>NOT(ISERROR(SEARCH("ABP",BQ228)))</formula>
    </cfRule>
  </conditionalFormatting>
  <conditionalFormatting sqref="BQ232">
    <cfRule type="cellIs" dxfId="6168" priority="526" operator="greaterThan">
      <formula>0.05</formula>
    </cfRule>
  </conditionalFormatting>
  <conditionalFormatting sqref="BQ232">
    <cfRule type="containsText" dxfId="6167" priority="525" operator="containsText" text="ABP">
      <formula>NOT(ISERROR(SEARCH("ABP",BQ232)))</formula>
    </cfRule>
  </conditionalFormatting>
  <conditionalFormatting sqref="BR22:BS22">
    <cfRule type="cellIs" dxfId="6166" priority="436" operator="greaterThan">
      <formula>0.05</formula>
    </cfRule>
  </conditionalFormatting>
  <conditionalFormatting sqref="BR26:BS26">
    <cfRule type="cellIs" dxfId="6165" priority="435" operator="greaterThan">
      <formula>0.05</formula>
    </cfRule>
  </conditionalFormatting>
  <conditionalFormatting sqref="BR30:BS30">
    <cfRule type="cellIs" dxfId="6164" priority="434" operator="greaterThan">
      <formula>0.05</formula>
    </cfRule>
  </conditionalFormatting>
  <conditionalFormatting sqref="BR34:BS34">
    <cfRule type="cellIs" dxfId="6163" priority="433" operator="greaterThan">
      <formula>0.05</formula>
    </cfRule>
  </conditionalFormatting>
  <conditionalFormatting sqref="BR38:BS38">
    <cfRule type="cellIs" dxfId="6162" priority="432" operator="greaterThan">
      <formula>0.05</formula>
    </cfRule>
  </conditionalFormatting>
  <conditionalFormatting sqref="BR18:BS18">
    <cfRule type="cellIs" dxfId="6161" priority="431" operator="greaterThan">
      <formula>0.05</formula>
    </cfRule>
  </conditionalFormatting>
  <conditionalFormatting sqref="BR129:BS129 BR125:BS125 BR121:BS121 BR117:BS117 BR113:BS113 BR109:BS109 BR101:BS101 BR97:BS97 BR93:BS93 BR89:BS89 BR85:BS85 BR81:BS81 BR77:BS77 BR70:BS70 BR66:BS66 BR62:BS62 BR58:BS58 BR54:BS54 BR50:BS50 BR46:BS46 BR42:BS42 BR105:BS105">
    <cfRule type="cellIs" dxfId="6160" priority="430" operator="greaterThan">
      <formula>0.05</formula>
    </cfRule>
  </conditionalFormatting>
  <conditionalFormatting sqref="BR18:BS18">
    <cfRule type="cellIs" dxfId="6159" priority="429" operator="between">
      <formula>0.5</formula>
      <formula>100</formula>
    </cfRule>
  </conditionalFormatting>
  <conditionalFormatting sqref="BR34:BS34 BR26:BS26 BR22:BS22 BR129:BS129 BR125:BS125 BR121:BS121 BR117:BS117 BR113:BS113 BR109:BS109 BR101:BS101 BR97:BS97 BR93:BS93 BR89:BS89 BR85:BS85 BR81:BS81 BR77:BS77 BR70:BS70 BR66:BS66 BR62:BS62 BR58:BS58 BR54:BS54 BR50:BS50 BR46:BS46 BR42:BS42 BR38:BS38 BR30:BS30 BR105:BS105">
    <cfRule type="containsText" dxfId="6158" priority="428" operator="containsText" text="ABP">
      <formula>NOT(ISERROR(SEARCH("ABP",BR22)))</formula>
    </cfRule>
  </conditionalFormatting>
  <conditionalFormatting sqref="BR18:BS18">
    <cfRule type="containsText" dxfId="6157" priority="427" operator="containsText" text="ABP">
      <formula>NOT(ISERROR(SEARCH("ABP",BR18)))</formula>
    </cfRule>
  </conditionalFormatting>
  <conditionalFormatting sqref="BR216:BS216 BR212:BS212 BR184:BS184 BR180:BS180 BR176:BS176 BR172:BS172 BR168:BS168 BR164:BS164 BR160:BS160 BR156:BS156 BR152:BS152 BR148:BS148 BR144:BS144 BR140:BS140 BR136:BS136">
    <cfRule type="cellIs" dxfId="6156" priority="422" operator="greaterThan">
      <formula>0.05</formula>
    </cfRule>
  </conditionalFormatting>
  <conditionalFormatting sqref="BR216:BS216 BR212:BS212 BR184:BS184 BR180:BS180 BR176:BS176 BR172:BS172 BR168:BS168 BR164:BS164 BR160:BS160 BR156:BS156 BR152:BS152 BR148:BS148 BR144:BS144 BR140:BS140 BR136:BS136">
    <cfRule type="containsText" dxfId="6155" priority="421" operator="containsText" text="ABP">
      <formula>NOT(ISERROR(SEARCH("ABP",BR136)))</formula>
    </cfRule>
  </conditionalFormatting>
  <conditionalFormatting sqref="BR188:BS188">
    <cfRule type="cellIs" dxfId="6154" priority="340" operator="greaterThan">
      <formula>0.05</formula>
    </cfRule>
  </conditionalFormatting>
  <conditionalFormatting sqref="BR188:BS188">
    <cfRule type="containsText" dxfId="6153" priority="339" operator="containsText" text="ABP">
      <formula>NOT(ISERROR(SEARCH("ABP",BR188)))</formula>
    </cfRule>
  </conditionalFormatting>
  <conditionalFormatting sqref="BR192:BS192">
    <cfRule type="cellIs" dxfId="6152" priority="338" operator="greaterThan">
      <formula>0.05</formula>
    </cfRule>
  </conditionalFormatting>
  <conditionalFormatting sqref="BR192:BS192">
    <cfRule type="containsText" dxfId="6151" priority="337" operator="containsText" text="ABP">
      <formula>NOT(ISERROR(SEARCH("ABP",BR192)))</formula>
    </cfRule>
  </conditionalFormatting>
  <conditionalFormatting sqref="BR196:BS196">
    <cfRule type="cellIs" dxfId="6150" priority="336" operator="greaterThan">
      <formula>0.05</formula>
    </cfRule>
  </conditionalFormatting>
  <conditionalFormatting sqref="BR196:BS196">
    <cfRule type="containsText" dxfId="6149" priority="335" operator="containsText" text="ABP">
      <formula>NOT(ISERROR(SEARCH("ABP",BR196)))</formula>
    </cfRule>
  </conditionalFormatting>
  <conditionalFormatting sqref="BR200:BS200">
    <cfRule type="cellIs" dxfId="6148" priority="334" operator="greaterThan">
      <formula>0.05</formula>
    </cfRule>
  </conditionalFormatting>
  <conditionalFormatting sqref="BR200:BS200">
    <cfRule type="containsText" dxfId="6147" priority="333" operator="containsText" text="ABP">
      <formula>NOT(ISERROR(SEARCH("ABP",BR200)))</formula>
    </cfRule>
  </conditionalFormatting>
  <conditionalFormatting sqref="BR204:BS204">
    <cfRule type="cellIs" dxfId="6146" priority="332" operator="greaterThan">
      <formula>0.05</formula>
    </cfRule>
  </conditionalFormatting>
  <conditionalFormatting sqref="BR204:BS204">
    <cfRule type="containsText" dxfId="6145" priority="331" operator="containsText" text="ABP">
      <formula>NOT(ISERROR(SEARCH("ABP",BR204)))</formula>
    </cfRule>
  </conditionalFormatting>
  <conditionalFormatting sqref="BR208:BS208">
    <cfRule type="cellIs" dxfId="6144" priority="330" operator="greaterThan">
      <formula>0.05</formula>
    </cfRule>
  </conditionalFormatting>
  <conditionalFormatting sqref="BR208:BS208">
    <cfRule type="containsText" dxfId="6143" priority="329" operator="containsText" text="ABP">
      <formula>NOT(ISERROR(SEARCH("ABP",BR208)))</formula>
    </cfRule>
  </conditionalFormatting>
  <conditionalFormatting sqref="BR236:BS236">
    <cfRule type="cellIs" dxfId="6142" priority="328" operator="greaterThan">
      <formula>0.05</formula>
    </cfRule>
  </conditionalFormatting>
  <conditionalFormatting sqref="BR236:BS236">
    <cfRule type="containsText" dxfId="6141" priority="327" operator="containsText" text="ABP">
      <formula>NOT(ISERROR(SEARCH("ABP",BR236)))</formula>
    </cfRule>
  </conditionalFormatting>
  <conditionalFormatting sqref="BR228:BS228">
    <cfRule type="cellIs" dxfId="6140" priority="326" operator="greaterThan">
      <formula>0.05</formula>
    </cfRule>
  </conditionalFormatting>
  <conditionalFormatting sqref="BR228:BS228">
    <cfRule type="containsText" dxfId="6139" priority="325" operator="containsText" text="ABP">
      <formula>NOT(ISERROR(SEARCH("ABP",BR228)))</formula>
    </cfRule>
  </conditionalFormatting>
  <conditionalFormatting sqref="BR232:BS232">
    <cfRule type="cellIs" dxfId="6138" priority="324" operator="greaterThan">
      <formula>0.05</formula>
    </cfRule>
  </conditionalFormatting>
  <conditionalFormatting sqref="BR232:BS232">
    <cfRule type="containsText" dxfId="6137" priority="323" operator="containsText" text="ABP">
      <formula>NOT(ISERROR(SEARCH("ABP",BR232)))</formula>
    </cfRule>
  </conditionalFormatting>
  <conditionalFormatting sqref="BT22:BV22">
    <cfRule type="cellIs" dxfId="6136" priority="234" operator="greaterThan">
      <formula>0.05</formula>
    </cfRule>
  </conditionalFormatting>
  <conditionalFormatting sqref="BT26:BV26">
    <cfRule type="cellIs" dxfId="6135" priority="233" operator="greaterThan">
      <formula>0.05</formula>
    </cfRule>
  </conditionalFormatting>
  <conditionalFormatting sqref="BT30:BV30">
    <cfRule type="cellIs" dxfId="6134" priority="232" operator="greaterThan">
      <formula>0.05</formula>
    </cfRule>
  </conditionalFormatting>
  <conditionalFormatting sqref="BT34:BV34">
    <cfRule type="cellIs" dxfId="6133" priority="231" operator="greaterThan">
      <formula>0.05</formula>
    </cfRule>
  </conditionalFormatting>
  <conditionalFormatting sqref="BT38:BV38">
    <cfRule type="cellIs" dxfId="6132" priority="230" operator="greaterThan">
      <formula>0.05</formula>
    </cfRule>
  </conditionalFormatting>
  <conditionalFormatting sqref="BT18:BV18">
    <cfRule type="cellIs" dxfId="6131" priority="229" operator="greaterThan">
      <formula>0.05</formula>
    </cfRule>
  </conditionalFormatting>
  <conditionalFormatting sqref="BT129:BV129 BT125:BV125 BT121:BV121 BT117:BV117 BT113:BV113 BT109:BV109 BT101:BV101 BT97:BV97 BT93:BV93 BT89:BV89 BT85:BV85 BT81:BV81 BT77:BV77 BT70:BV70 BT66:BV66 BT62:BV62 BT58:BV58 BT54:BV54 BT50:BV50 BT46:BV46 BT42:BV42 BT105:BV105">
    <cfRule type="cellIs" dxfId="6130" priority="228" operator="greaterThan">
      <formula>0.05</formula>
    </cfRule>
  </conditionalFormatting>
  <conditionalFormatting sqref="BT18:BV18">
    <cfRule type="cellIs" dxfId="6129" priority="227" operator="between">
      <formula>0.5</formula>
      <formula>100</formula>
    </cfRule>
  </conditionalFormatting>
  <conditionalFormatting sqref="BT34:BV34 BT26:BV26 BT22:BV22 BT129:BV129 BT125:BV125 BT121:BV121 BT117:BV117 BT113:BV113 BT109:BV109 BT101:BV101 BT97:BV97 BT93:BV93 BT89:BV89 BT85:BV85 BT81:BV81 BT77:BV77 BT70:BV70 BT66:BV66 BT62:BV62 BT58:BV58 BT54:BV54 BT50:BV50 BT46:BV46 BT42:BV42 BT38:BV38 BT30:BV30 BT105:BV105">
    <cfRule type="containsText" dxfId="6128" priority="226" operator="containsText" text="ABP">
      <formula>NOT(ISERROR(SEARCH("ABP",BT22)))</formula>
    </cfRule>
  </conditionalFormatting>
  <conditionalFormatting sqref="BT18:BV18">
    <cfRule type="containsText" dxfId="6127" priority="225" operator="containsText" text="ABP">
      <formula>NOT(ISERROR(SEARCH("ABP",BT18)))</formula>
    </cfRule>
  </conditionalFormatting>
  <conditionalFormatting sqref="BT216:BV216 BT212:BV212 BT184:BV184 BT180:BV180 BT176:BV176 BT172:BV172 BT168:BV168 BT164:BV164 BT160:BV160 BT156:BV156 BT152:BV152 BT148:BV148 BT144:BV144 BT140:BV140 BT136:BV136">
    <cfRule type="cellIs" dxfId="6126" priority="220" operator="greaterThan">
      <formula>0.05</formula>
    </cfRule>
  </conditionalFormatting>
  <conditionalFormatting sqref="BT216:BV216 BT212:BV212 BT184:BV184 BT180:BV180 BT176:BV176 BT172:BV172 BT168:BV168 BT164:BV164 BT160:BV160 BT156:BV156 BT152:BV152 BT148:BV148 BT144:BV144 BT140:BV140 BT136:BV136">
    <cfRule type="containsText" dxfId="6125" priority="219" operator="containsText" text="ABP">
      <formula>NOT(ISERROR(SEARCH("ABP",BT136)))</formula>
    </cfRule>
  </conditionalFormatting>
  <conditionalFormatting sqref="BT188:BV188">
    <cfRule type="cellIs" dxfId="6124" priority="138" operator="greaterThan">
      <formula>0.05</formula>
    </cfRule>
  </conditionalFormatting>
  <conditionalFormatting sqref="BT188:BV188">
    <cfRule type="containsText" dxfId="6123" priority="137" operator="containsText" text="ABP">
      <formula>NOT(ISERROR(SEARCH("ABP",BT188)))</formula>
    </cfRule>
  </conditionalFormatting>
  <conditionalFormatting sqref="BT192:BV192">
    <cfRule type="cellIs" dxfId="6122" priority="136" operator="greaterThan">
      <formula>0.05</formula>
    </cfRule>
  </conditionalFormatting>
  <conditionalFormatting sqref="BT192:BV192">
    <cfRule type="containsText" dxfId="6121" priority="135" operator="containsText" text="ABP">
      <formula>NOT(ISERROR(SEARCH("ABP",BT192)))</formula>
    </cfRule>
  </conditionalFormatting>
  <conditionalFormatting sqref="BT196:BV196">
    <cfRule type="cellIs" dxfId="6120" priority="134" operator="greaterThan">
      <formula>0.05</formula>
    </cfRule>
  </conditionalFormatting>
  <conditionalFormatting sqref="BT196:BV196">
    <cfRule type="containsText" dxfId="6119" priority="133" operator="containsText" text="ABP">
      <formula>NOT(ISERROR(SEARCH("ABP",BT196)))</formula>
    </cfRule>
  </conditionalFormatting>
  <conditionalFormatting sqref="BT200:BV200">
    <cfRule type="cellIs" dxfId="6118" priority="132" operator="greaterThan">
      <formula>0.05</formula>
    </cfRule>
  </conditionalFormatting>
  <conditionalFormatting sqref="BT200:BV200">
    <cfRule type="containsText" dxfId="6117" priority="131" operator="containsText" text="ABP">
      <formula>NOT(ISERROR(SEARCH("ABP",BT200)))</formula>
    </cfRule>
  </conditionalFormatting>
  <conditionalFormatting sqref="BT204:BV204">
    <cfRule type="cellIs" dxfId="6116" priority="130" operator="greaterThan">
      <formula>0.05</formula>
    </cfRule>
  </conditionalFormatting>
  <conditionalFormatting sqref="BT204:BV204">
    <cfRule type="containsText" dxfId="6115" priority="129" operator="containsText" text="ABP">
      <formula>NOT(ISERROR(SEARCH("ABP",BT204)))</formula>
    </cfRule>
  </conditionalFormatting>
  <conditionalFormatting sqref="BT208:BV208">
    <cfRule type="cellIs" dxfId="6114" priority="128" operator="greaterThan">
      <formula>0.05</formula>
    </cfRule>
  </conditionalFormatting>
  <conditionalFormatting sqref="BT208:BV208">
    <cfRule type="containsText" dxfId="6113" priority="127" operator="containsText" text="ABP">
      <formula>NOT(ISERROR(SEARCH("ABP",BT208)))</formula>
    </cfRule>
  </conditionalFormatting>
  <conditionalFormatting sqref="BT236:BV236">
    <cfRule type="cellIs" dxfId="6112" priority="126" operator="greaterThan">
      <formula>0.05</formula>
    </cfRule>
  </conditionalFormatting>
  <conditionalFormatting sqref="BT236:BV236">
    <cfRule type="containsText" dxfId="6111" priority="125" operator="containsText" text="ABP">
      <formula>NOT(ISERROR(SEARCH("ABP",BT236)))</formula>
    </cfRule>
  </conditionalFormatting>
  <conditionalFormatting sqref="BT228:BV228">
    <cfRule type="cellIs" dxfId="6110" priority="124" operator="greaterThan">
      <formula>0.05</formula>
    </cfRule>
  </conditionalFormatting>
  <conditionalFormatting sqref="BT228:BV228">
    <cfRule type="containsText" dxfId="6109" priority="123" operator="containsText" text="ABP">
      <formula>NOT(ISERROR(SEARCH("ABP",BT228)))</formula>
    </cfRule>
  </conditionalFormatting>
  <conditionalFormatting sqref="BT232:BV232">
    <cfRule type="cellIs" dxfId="6108" priority="122" operator="greaterThan">
      <formula>0.05</formula>
    </cfRule>
  </conditionalFormatting>
  <conditionalFormatting sqref="BT232:BV232">
    <cfRule type="containsText" dxfId="6107" priority="121" operator="containsText" text="ABP">
      <formula>NOT(ISERROR(SEARCH("ABP",BT232)))</formula>
    </cfRule>
  </conditionalFormatting>
  <conditionalFormatting sqref="Q222:Q225">
    <cfRule type="cellIs" dxfId="6106" priority="118" operator="between">
      <formula>1</formula>
      <formula>700</formula>
    </cfRule>
  </conditionalFormatting>
  <conditionalFormatting sqref="R222:R225">
    <cfRule type="cellIs" dxfId="6105" priority="117" operator="between">
      <formula>0.05</formula>
      <formula>100</formula>
    </cfRule>
  </conditionalFormatting>
  <conditionalFormatting sqref="AM224:AW224 BX224:CJ224">
    <cfRule type="cellIs" dxfId="6104" priority="116" operator="greaterThan">
      <formula>0.05</formula>
    </cfRule>
  </conditionalFormatting>
  <conditionalFormatting sqref="K223:P223">
    <cfRule type="cellIs" dxfId="6103" priority="115" operator="between">
      <formula>1</formula>
      <formula>700</formula>
    </cfRule>
  </conditionalFormatting>
  <conditionalFormatting sqref="AF224:AJ224">
    <cfRule type="cellIs" dxfId="6102" priority="114" operator="greaterThan">
      <formula>0.05</formula>
    </cfRule>
  </conditionalFormatting>
  <conditionalFormatting sqref="U223">
    <cfRule type="cellIs" dxfId="6101" priority="113" operator="between">
      <formula>0.05</formula>
      <formula>700</formula>
    </cfRule>
  </conditionalFormatting>
  <conditionalFormatting sqref="U224">
    <cfRule type="cellIs" dxfId="6100" priority="112" operator="equal">
      <formula>1</formula>
    </cfRule>
  </conditionalFormatting>
  <conditionalFormatting sqref="T223:T224 T225:U225 V223:V225 T222:V222">
    <cfRule type="cellIs" dxfId="6099" priority="111" operator="equal">
      <formula>1</formula>
    </cfRule>
  </conditionalFormatting>
  <conditionalFormatting sqref="I224">
    <cfRule type="cellIs" dxfId="6098" priority="110" operator="between">
      <formula>0.05</formula>
      <formula>100</formula>
    </cfRule>
  </conditionalFormatting>
  <conditionalFormatting sqref="K224:O224">
    <cfRule type="cellIs" dxfId="6097" priority="109" operator="between">
      <formula>0.05</formula>
      <formula>100</formula>
    </cfRule>
  </conditionalFormatting>
  <conditionalFormatting sqref="AF224">
    <cfRule type="containsText" dxfId="6096" priority="108" operator="containsText" text="ABP">
      <formula>NOT(ISERROR(SEARCH("ABP",AF224)))</formula>
    </cfRule>
  </conditionalFormatting>
  <conditionalFormatting sqref="AG224:AI224">
    <cfRule type="containsText" dxfId="6095" priority="107" operator="containsText" text="ABP">
      <formula>NOT(ISERROR(SEARCH("ABP",AG224)))</formula>
    </cfRule>
  </conditionalFormatting>
  <conditionalFormatting sqref="AJ224">
    <cfRule type="containsText" dxfId="6094" priority="106" operator="containsText" text="ABP">
      <formula>NOT(ISERROR(SEARCH("ABP",AJ224)))</formula>
    </cfRule>
  </conditionalFormatting>
  <conditionalFormatting sqref="AL224">
    <cfRule type="containsText" dxfId="6093" priority="105" operator="containsText" text="ABP">
      <formula>NOT(ISERROR(SEARCH("ABP",AL224)))</formula>
    </cfRule>
  </conditionalFormatting>
  <conditionalFormatting sqref="AM224:AW224 BX224:CI224">
    <cfRule type="containsText" dxfId="6092" priority="104" operator="containsText" text="ABP">
      <formula>NOT(ISERROR(SEARCH("ABP",AM224)))</formula>
    </cfRule>
  </conditionalFormatting>
  <conditionalFormatting sqref="CJ224">
    <cfRule type="containsText" dxfId="6091" priority="103" operator="containsText" text="ABP">
      <formula>NOT(ISERROR(SEARCH("ABP",CJ224)))</formula>
    </cfRule>
  </conditionalFormatting>
  <conditionalFormatting sqref="AL223:CJ223">
    <cfRule type="containsText" dxfId="6090" priority="99" operator="containsText" text="Score">
      <formula>NOT(ISERROR(SEARCH("Score",AL223)))</formula>
    </cfRule>
    <cfRule type="cellIs" dxfId="6089" priority="100" operator="greaterThan">
      <formula>$O$223</formula>
    </cfRule>
    <cfRule type="cellIs" dxfId="6088" priority="101" operator="equal">
      <formula>$O$223</formula>
    </cfRule>
    <cfRule type="cellIs" dxfId="6087" priority="102" operator="lessThan">
      <formula>$O$223</formula>
    </cfRule>
  </conditionalFormatting>
  <conditionalFormatting sqref="AX224:AY224 BG224 BW224">
    <cfRule type="cellIs" dxfId="6086" priority="96" operator="greaterThan">
      <formula>0.05</formula>
    </cfRule>
  </conditionalFormatting>
  <conditionalFormatting sqref="AX224:AY224 BG224 BW224">
    <cfRule type="containsText" dxfId="6085" priority="95" operator="containsText" text="ABP">
      <formula>NOT(ISERROR(SEARCH("ABP",AX224)))</formula>
    </cfRule>
  </conditionalFormatting>
  <conditionalFormatting sqref="AZ224:BA224">
    <cfRule type="cellIs" dxfId="6084" priority="94" operator="greaterThan">
      <formula>0.05</formula>
    </cfRule>
  </conditionalFormatting>
  <conditionalFormatting sqref="AZ224:BA224">
    <cfRule type="containsText" dxfId="6083" priority="93" operator="containsText" text="ABP">
      <formula>NOT(ISERROR(SEARCH("ABP",AZ224)))</formula>
    </cfRule>
  </conditionalFormatting>
  <conditionalFormatting sqref="BB224:BD224 BF224">
    <cfRule type="cellIs" dxfId="6082" priority="92" operator="greaterThan">
      <formula>0.05</formula>
    </cfRule>
  </conditionalFormatting>
  <conditionalFormatting sqref="BB224:BD224 BF224">
    <cfRule type="containsText" dxfId="6081" priority="91" operator="containsText" text="ABP">
      <formula>NOT(ISERROR(SEARCH("ABP",BB224)))</formula>
    </cfRule>
  </conditionalFormatting>
  <conditionalFormatting sqref="BH224:BI224 BP224">
    <cfRule type="cellIs" dxfId="6080" priority="90" operator="greaterThan">
      <formula>0.05</formula>
    </cfRule>
  </conditionalFormatting>
  <conditionalFormatting sqref="BH224:BI224 BP224">
    <cfRule type="containsText" dxfId="6079" priority="89" operator="containsText" text="ABP">
      <formula>NOT(ISERROR(SEARCH("ABP",BH224)))</formula>
    </cfRule>
  </conditionalFormatting>
  <conditionalFormatting sqref="BJ224:BK224 BM224">
    <cfRule type="cellIs" dxfId="6078" priority="88" operator="greaterThan">
      <formula>0.05</formula>
    </cfRule>
  </conditionalFormatting>
  <conditionalFormatting sqref="BJ224:BK224 BM224">
    <cfRule type="containsText" dxfId="6077" priority="87" operator="containsText" text="ABP">
      <formula>NOT(ISERROR(SEARCH("ABP",BJ224)))</formula>
    </cfRule>
  </conditionalFormatting>
  <conditionalFormatting sqref="BN224:BO224">
    <cfRule type="cellIs" dxfId="6076" priority="86" operator="greaterThan">
      <formula>0.05</formula>
    </cfRule>
  </conditionalFormatting>
  <conditionalFormatting sqref="BN224:BO224">
    <cfRule type="containsText" dxfId="6075" priority="85" operator="containsText" text="ABP">
      <formula>NOT(ISERROR(SEARCH("ABP",BN224)))</formula>
    </cfRule>
  </conditionalFormatting>
  <conditionalFormatting sqref="Q218:Q221">
    <cfRule type="cellIs" dxfId="6074" priority="84" operator="between">
      <formula>1</formula>
      <formula>700</formula>
    </cfRule>
  </conditionalFormatting>
  <conditionalFormatting sqref="R218:R220">
    <cfRule type="cellIs" dxfId="6073" priority="83" operator="between">
      <formula>0.05</formula>
      <formula>100</formula>
    </cfRule>
  </conditionalFormatting>
  <conditionalFormatting sqref="AM220:AW220 BX220:CJ220">
    <cfRule type="cellIs" dxfId="6072" priority="82" operator="greaterThan">
      <formula>0.05</formula>
    </cfRule>
  </conditionalFormatting>
  <conditionalFormatting sqref="K219:P219">
    <cfRule type="cellIs" dxfId="6071" priority="81" operator="between">
      <formula>1</formula>
      <formula>700</formula>
    </cfRule>
  </conditionalFormatting>
  <conditionalFormatting sqref="AF220:AJ220">
    <cfRule type="cellIs" dxfId="6070" priority="80" operator="greaterThan">
      <formula>0.05</formula>
    </cfRule>
  </conditionalFormatting>
  <conditionalFormatting sqref="U219">
    <cfRule type="cellIs" dxfId="6069" priority="79" operator="between">
      <formula>0.05</formula>
      <formula>700</formula>
    </cfRule>
  </conditionalFormatting>
  <conditionalFormatting sqref="U220">
    <cfRule type="cellIs" dxfId="6068" priority="78" operator="equal">
      <formula>1</formula>
    </cfRule>
  </conditionalFormatting>
  <conditionalFormatting sqref="T219:T220 T221:U221 V219:V221 T218:V218">
    <cfRule type="cellIs" dxfId="6067" priority="77" operator="equal">
      <formula>1</formula>
    </cfRule>
  </conditionalFormatting>
  <conditionalFormatting sqref="I220">
    <cfRule type="cellIs" dxfId="6066" priority="76" operator="between">
      <formula>0.05</formula>
      <formula>100</formula>
    </cfRule>
  </conditionalFormatting>
  <conditionalFormatting sqref="K220:O220">
    <cfRule type="cellIs" dxfId="6065" priority="75" operator="between">
      <formula>0.05</formula>
      <formula>100</formula>
    </cfRule>
  </conditionalFormatting>
  <conditionalFormatting sqref="AF220">
    <cfRule type="containsText" dxfId="6064" priority="74" operator="containsText" text="ABP">
      <formula>NOT(ISERROR(SEARCH("ABP",AF220)))</formula>
    </cfRule>
  </conditionalFormatting>
  <conditionalFormatting sqref="AG220:AI220">
    <cfRule type="containsText" dxfId="6063" priority="73" operator="containsText" text="ABP">
      <formula>NOT(ISERROR(SEARCH("ABP",AG220)))</formula>
    </cfRule>
  </conditionalFormatting>
  <conditionalFormatting sqref="AJ220">
    <cfRule type="containsText" dxfId="6062" priority="72" operator="containsText" text="ABP">
      <formula>NOT(ISERROR(SEARCH("ABP",AJ220)))</formula>
    </cfRule>
  </conditionalFormatting>
  <conditionalFormatting sqref="AL220">
    <cfRule type="containsText" dxfId="6061" priority="71" operator="containsText" text="ABP">
      <formula>NOT(ISERROR(SEARCH("ABP",AL220)))</formula>
    </cfRule>
  </conditionalFormatting>
  <conditionalFormatting sqref="AM220:AW220 BX220:CI220">
    <cfRule type="containsText" dxfId="6060" priority="70" operator="containsText" text="ABP">
      <formula>NOT(ISERROR(SEARCH("ABP",AM220)))</formula>
    </cfRule>
  </conditionalFormatting>
  <conditionalFormatting sqref="CJ220">
    <cfRule type="containsText" dxfId="6059" priority="69" operator="containsText" text="ABP">
      <formula>NOT(ISERROR(SEARCH("ABP",CJ220)))</formula>
    </cfRule>
  </conditionalFormatting>
  <conditionalFormatting sqref="AL219:CJ219">
    <cfRule type="containsText" dxfId="6058" priority="65" operator="containsText" text="Score">
      <formula>NOT(ISERROR(SEARCH("Score",AL219)))</formula>
    </cfRule>
    <cfRule type="cellIs" dxfId="6057" priority="66" operator="greaterThan">
      <formula>$O$219</formula>
    </cfRule>
    <cfRule type="cellIs" dxfId="6056" priority="67" operator="equal">
      <formula>$O$219</formula>
    </cfRule>
    <cfRule type="cellIs" dxfId="6055" priority="68" operator="lessThan">
      <formula>$O$219</formula>
    </cfRule>
  </conditionalFormatting>
  <conditionalFormatting sqref="AX220:AY220 BG220 BW220">
    <cfRule type="cellIs" dxfId="6054" priority="62" operator="greaterThan">
      <formula>0.05</formula>
    </cfRule>
  </conditionalFormatting>
  <conditionalFormatting sqref="AX220:AY220 BG220 BW220">
    <cfRule type="containsText" dxfId="6053" priority="61" operator="containsText" text="ABP">
      <formula>NOT(ISERROR(SEARCH("ABP",AX220)))</formula>
    </cfRule>
  </conditionalFormatting>
  <conditionalFormatting sqref="AZ220:BA220">
    <cfRule type="cellIs" dxfId="6052" priority="60" operator="greaterThan">
      <formula>0.05</formula>
    </cfRule>
  </conditionalFormatting>
  <conditionalFormatting sqref="AZ220:BA220">
    <cfRule type="containsText" dxfId="6051" priority="59" operator="containsText" text="ABP">
      <formula>NOT(ISERROR(SEARCH("ABP",AZ220)))</formula>
    </cfRule>
  </conditionalFormatting>
  <conditionalFormatting sqref="BB220:BD220 BF220">
    <cfRule type="cellIs" dxfId="6050" priority="58" operator="greaterThan">
      <formula>0.05</formula>
    </cfRule>
  </conditionalFormatting>
  <conditionalFormatting sqref="BB220:BD220 BF220">
    <cfRule type="containsText" dxfId="6049" priority="57" operator="containsText" text="ABP">
      <formula>NOT(ISERROR(SEARCH("ABP",BB220)))</formula>
    </cfRule>
  </conditionalFormatting>
  <conditionalFormatting sqref="BH220:BI220 BP220">
    <cfRule type="cellIs" dxfId="6048" priority="56" operator="greaterThan">
      <formula>0.05</formula>
    </cfRule>
  </conditionalFormatting>
  <conditionalFormatting sqref="BH220:BI220 BP220">
    <cfRule type="containsText" dxfId="6047" priority="55" operator="containsText" text="ABP">
      <formula>NOT(ISERROR(SEARCH("ABP",BH220)))</formula>
    </cfRule>
  </conditionalFormatting>
  <conditionalFormatting sqref="BJ220:BK220 BM220">
    <cfRule type="cellIs" dxfId="6046" priority="54" operator="greaterThan">
      <formula>0.05</formula>
    </cfRule>
  </conditionalFormatting>
  <conditionalFormatting sqref="BJ220:BK220 BM220">
    <cfRule type="containsText" dxfId="6045" priority="53" operator="containsText" text="ABP">
      <formula>NOT(ISERROR(SEARCH("ABP",BJ220)))</formula>
    </cfRule>
  </conditionalFormatting>
  <conditionalFormatting sqref="BN220:BO220">
    <cfRule type="cellIs" dxfId="6044" priority="52" operator="greaterThan">
      <formula>0.05</formula>
    </cfRule>
  </conditionalFormatting>
  <conditionalFormatting sqref="BN220:BO220">
    <cfRule type="containsText" dxfId="6043" priority="51" operator="containsText" text="ABP">
      <formula>NOT(ISERROR(SEARCH("ABP",BN220)))</formula>
    </cfRule>
  </conditionalFormatting>
  <conditionalFormatting sqref="BL224">
    <cfRule type="cellIs" dxfId="6042" priority="50" operator="greaterThan">
      <formula>0.05</formula>
    </cfRule>
  </conditionalFormatting>
  <conditionalFormatting sqref="BL224">
    <cfRule type="containsText" dxfId="6041" priority="49" operator="containsText" text="ABP">
      <formula>NOT(ISERROR(SEARCH("ABP",BL224)))</formula>
    </cfRule>
  </conditionalFormatting>
  <conditionalFormatting sqref="BL220">
    <cfRule type="cellIs" dxfId="6040" priority="48" operator="greaterThan">
      <formula>0.05</formula>
    </cfRule>
  </conditionalFormatting>
  <conditionalFormatting sqref="BL220">
    <cfRule type="containsText" dxfId="6039" priority="47" operator="containsText" text="ABP">
      <formula>NOT(ISERROR(SEARCH("ABP",BL220)))</formula>
    </cfRule>
  </conditionalFormatting>
  <conditionalFormatting sqref="BQ224">
    <cfRule type="cellIs" dxfId="6038" priority="46" operator="greaterThan">
      <formula>0.05</formula>
    </cfRule>
  </conditionalFormatting>
  <conditionalFormatting sqref="BQ224">
    <cfRule type="containsText" dxfId="6037" priority="45" operator="containsText" text="ABP">
      <formula>NOT(ISERROR(SEARCH("ABP",BQ224)))</formula>
    </cfRule>
  </conditionalFormatting>
  <conditionalFormatting sqref="BQ220">
    <cfRule type="cellIs" dxfId="6036" priority="44" operator="greaterThan">
      <formula>0.05</formula>
    </cfRule>
  </conditionalFormatting>
  <conditionalFormatting sqref="BQ220">
    <cfRule type="containsText" dxfId="6035" priority="43" operator="containsText" text="ABP">
      <formula>NOT(ISERROR(SEARCH("ABP",BQ220)))</formula>
    </cfRule>
  </conditionalFormatting>
  <conditionalFormatting sqref="BR224:BS224">
    <cfRule type="cellIs" dxfId="6034" priority="42" operator="greaterThan">
      <formula>0.05</formula>
    </cfRule>
  </conditionalFormatting>
  <conditionalFormatting sqref="BR224:BS224">
    <cfRule type="containsText" dxfId="6033" priority="41" operator="containsText" text="ABP">
      <formula>NOT(ISERROR(SEARCH("ABP",BR224)))</formula>
    </cfRule>
  </conditionalFormatting>
  <conditionalFormatting sqref="BR220:BS220">
    <cfRule type="cellIs" dxfId="6032" priority="40" operator="greaterThan">
      <formula>0.05</formula>
    </cfRule>
  </conditionalFormatting>
  <conditionalFormatting sqref="BR220:BS220">
    <cfRule type="containsText" dxfId="6031" priority="39" operator="containsText" text="ABP">
      <formula>NOT(ISERROR(SEARCH("ABP",BR220)))</formula>
    </cfRule>
  </conditionalFormatting>
  <conditionalFormatting sqref="BT224:BV224">
    <cfRule type="cellIs" dxfId="6030" priority="38" operator="greaterThan">
      <formula>0.05</formula>
    </cfRule>
  </conditionalFormatting>
  <conditionalFormatting sqref="BT224:BV224">
    <cfRule type="containsText" dxfId="6029" priority="37" operator="containsText" text="ABP">
      <formula>NOT(ISERROR(SEARCH("ABP",BT224)))</formula>
    </cfRule>
  </conditionalFormatting>
  <conditionalFormatting sqref="BT220:BV220">
    <cfRule type="cellIs" dxfId="6028" priority="36" operator="greaterThan">
      <formula>0.05</formula>
    </cfRule>
  </conditionalFormatting>
  <conditionalFormatting sqref="BT220:BV220">
    <cfRule type="containsText" dxfId="6027" priority="35" operator="containsText" text="ABP">
      <formula>NOT(ISERROR(SEARCH("ABP",BT220)))</formula>
    </cfRule>
  </conditionalFormatting>
  <conditionalFormatting sqref="BE22">
    <cfRule type="cellIs" dxfId="6026" priority="34" operator="greaterThan">
      <formula>0.05</formula>
    </cfRule>
  </conditionalFormatting>
  <conditionalFormatting sqref="BE26">
    <cfRule type="cellIs" dxfId="6025" priority="33" operator="greaterThan">
      <formula>0.05</formula>
    </cfRule>
  </conditionalFormatting>
  <conditionalFormatting sqref="BE30">
    <cfRule type="cellIs" dxfId="6024" priority="32" operator="greaterThan">
      <formula>0.05</formula>
    </cfRule>
  </conditionalFormatting>
  <conditionalFormatting sqref="BE34">
    <cfRule type="cellIs" dxfId="6023" priority="31" operator="greaterThan">
      <formula>0.05</formula>
    </cfRule>
  </conditionalFormatting>
  <conditionalFormatting sqref="BE38">
    <cfRule type="cellIs" dxfId="6022" priority="30" operator="greaterThan">
      <formula>0.05</formula>
    </cfRule>
  </conditionalFormatting>
  <conditionalFormatting sqref="BE18">
    <cfRule type="cellIs" dxfId="6021" priority="29" operator="greaterThan">
      <formula>0.05</formula>
    </cfRule>
  </conditionalFormatting>
  <conditionalFormatting sqref="BE105 BE42 BE46 BE50 BE54 BE58 BE62 BE66 BE70 BE77 BE81 BE85 BE89 BE93 BE97 BE101 BE109 BE113 BE117 BE121 BE125 BE129">
    <cfRule type="cellIs" dxfId="6020" priority="28" operator="greaterThan">
      <formula>0.05</formula>
    </cfRule>
  </conditionalFormatting>
  <conditionalFormatting sqref="BE18">
    <cfRule type="cellIs" dxfId="6019" priority="27" operator="between">
      <formula>0.5</formula>
      <formula>100</formula>
    </cfRule>
  </conditionalFormatting>
  <conditionalFormatting sqref="BE105 BE30 BE38 BE42 BE46 BE50 BE54 BE58 BE62 BE66 BE70 BE77 BE81 BE85 BE89 BE93 BE97 BE101 BE109 BE113 BE117 BE121 BE125 BE129 BE22 BE26 BE34">
    <cfRule type="containsText" dxfId="6018" priority="26" operator="containsText" text="ABP">
      <formula>NOT(ISERROR(SEARCH("ABP",BE22)))</formula>
    </cfRule>
  </conditionalFormatting>
  <conditionalFormatting sqref="BE18">
    <cfRule type="containsText" dxfId="6017" priority="25" operator="containsText" text="ABP">
      <formula>NOT(ISERROR(SEARCH("ABP",BE18)))</formula>
    </cfRule>
  </conditionalFormatting>
  <conditionalFormatting sqref="BE136 BE140 BE144 BE148 BE152 BE156 BE160 BE164 BE168 BE172 BE176 BE180 BE184 BE212 BE216">
    <cfRule type="cellIs" dxfId="6016" priority="24" operator="greaterThan">
      <formula>0.05</formula>
    </cfRule>
  </conditionalFormatting>
  <conditionalFormatting sqref="BE136 BE140 BE144 BE148 BE152 BE156 BE160 BE164 BE168 BE172 BE176 BE180 BE184 BE212 BE216">
    <cfRule type="containsText" dxfId="6015" priority="23" operator="containsText" text="ABP">
      <formula>NOT(ISERROR(SEARCH("ABP",BE136)))</formula>
    </cfRule>
  </conditionalFormatting>
  <conditionalFormatting sqref="BE188">
    <cfRule type="cellIs" dxfId="6014" priority="22" operator="greaterThan">
      <formula>0.05</formula>
    </cfRule>
  </conditionalFormatting>
  <conditionalFormatting sqref="BE188">
    <cfRule type="containsText" dxfId="6013" priority="21" operator="containsText" text="ABP">
      <formula>NOT(ISERROR(SEARCH("ABP",BE188)))</formula>
    </cfRule>
  </conditionalFormatting>
  <conditionalFormatting sqref="BE192">
    <cfRule type="cellIs" dxfId="6012" priority="20" operator="greaterThan">
      <formula>0.05</formula>
    </cfRule>
  </conditionalFormatting>
  <conditionalFormatting sqref="BE192">
    <cfRule type="containsText" dxfId="6011" priority="19" operator="containsText" text="ABP">
      <formula>NOT(ISERROR(SEARCH("ABP",BE192)))</formula>
    </cfRule>
  </conditionalFormatting>
  <conditionalFormatting sqref="BE196">
    <cfRule type="cellIs" dxfId="6010" priority="18" operator="greaterThan">
      <formula>0.05</formula>
    </cfRule>
  </conditionalFormatting>
  <conditionalFormatting sqref="BE196">
    <cfRule type="containsText" dxfId="6009" priority="17" operator="containsText" text="ABP">
      <formula>NOT(ISERROR(SEARCH("ABP",BE196)))</formula>
    </cfRule>
  </conditionalFormatting>
  <conditionalFormatting sqref="BE200">
    <cfRule type="cellIs" dxfId="6008" priority="16" operator="greaterThan">
      <formula>0.05</formula>
    </cfRule>
  </conditionalFormatting>
  <conditionalFormatting sqref="BE200">
    <cfRule type="containsText" dxfId="6007" priority="15" operator="containsText" text="ABP">
      <formula>NOT(ISERROR(SEARCH("ABP",BE200)))</formula>
    </cfRule>
  </conditionalFormatting>
  <conditionalFormatting sqref="BE204">
    <cfRule type="cellIs" dxfId="6006" priority="14" operator="greaterThan">
      <formula>0.05</formula>
    </cfRule>
  </conditionalFormatting>
  <conditionalFormatting sqref="BE204">
    <cfRule type="containsText" dxfId="6005" priority="13" operator="containsText" text="ABP">
      <formula>NOT(ISERROR(SEARCH("ABP",BE204)))</formula>
    </cfRule>
  </conditionalFormatting>
  <conditionalFormatting sqref="BE208">
    <cfRule type="cellIs" dxfId="6004" priority="12" operator="greaterThan">
      <formula>0.05</formula>
    </cfRule>
  </conditionalFormatting>
  <conditionalFormatting sqref="BE208">
    <cfRule type="containsText" dxfId="6003" priority="11" operator="containsText" text="ABP">
      <formula>NOT(ISERROR(SEARCH("ABP",BE208)))</formula>
    </cfRule>
  </conditionalFormatting>
  <conditionalFormatting sqref="BE236">
    <cfRule type="cellIs" dxfId="6002" priority="10" operator="greaterThan">
      <formula>0.05</formula>
    </cfRule>
  </conditionalFormatting>
  <conditionalFormatting sqref="BE236">
    <cfRule type="containsText" dxfId="6001" priority="9" operator="containsText" text="ABP">
      <formula>NOT(ISERROR(SEARCH("ABP",BE236)))</formula>
    </cfRule>
  </conditionalFormatting>
  <conditionalFormatting sqref="BE228">
    <cfRule type="cellIs" dxfId="6000" priority="8" operator="greaterThan">
      <formula>0.05</formula>
    </cfRule>
  </conditionalFormatting>
  <conditionalFormatting sqref="BE228">
    <cfRule type="containsText" dxfId="5999" priority="7" operator="containsText" text="ABP">
      <formula>NOT(ISERROR(SEARCH("ABP",BE228)))</formula>
    </cfRule>
  </conditionalFormatting>
  <conditionalFormatting sqref="BE232">
    <cfRule type="cellIs" dxfId="5998" priority="6" operator="greaterThan">
      <formula>0.05</formula>
    </cfRule>
  </conditionalFormatting>
  <conditionalFormatting sqref="BE232">
    <cfRule type="containsText" dxfId="5997" priority="5" operator="containsText" text="ABP">
      <formula>NOT(ISERROR(SEARCH("ABP",BE232)))</formula>
    </cfRule>
  </conditionalFormatting>
  <conditionalFormatting sqref="BE224">
    <cfRule type="cellIs" dxfId="5996" priority="4" operator="greaterThan">
      <formula>0.05</formula>
    </cfRule>
  </conditionalFormatting>
  <conditionalFormatting sqref="BE224">
    <cfRule type="containsText" dxfId="5995" priority="3" operator="containsText" text="ABP">
      <formula>NOT(ISERROR(SEARCH("ABP",BE224)))</formula>
    </cfRule>
  </conditionalFormatting>
  <conditionalFormatting sqref="BE220">
    <cfRule type="cellIs" dxfId="5994" priority="2" operator="greaterThan">
      <formula>0.05</formula>
    </cfRule>
  </conditionalFormatting>
  <conditionalFormatting sqref="BE220">
    <cfRule type="containsText" dxfId="5993" priority="1" operator="containsText" text="ABP">
      <formula>NOT(ISERROR(SEARCH("ABP",BE220)))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3"/>
  <sheetViews>
    <sheetView workbookViewId="0">
      <selection activeCell="W16" sqref="W16"/>
    </sheetView>
  </sheetViews>
  <sheetFormatPr defaultRowHeight="14.5" x14ac:dyDescent="0.35"/>
  <cols>
    <col min="2" max="2" width="3.26953125" customWidth="1"/>
    <col min="3" max="3" width="2.453125" customWidth="1"/>
    <col min="14" max="14" width="3.1796875" customWidth="1"/>
    <col min="20" max="20" width="4.1796875" customWidth="1"/>
    <col min="21" max="21" width="3.26953125" customWidth="1"/>
  </cols>
  <sheetData>
    <row r="1" spans="2:21" ht="15" thickBot="1" x14ac:dyDescent="0.4"/>
    <row r="2" spans="2:21" ht="18.5" x14ac:dyDescent="0.35">
      <c r="B2" s="354" t="s">
        <v>61</v>
      </c>
      <c r="C2" s="355"/>
      <c r="D2" s="355"/>
      <c r="E2" s="355"/>
      <c r="F2" s="355"/>
      <c r="G2" s="355"/>
      <c r="H2" s="355"/>
      <c r="I2" s="355"/>
      <c r="J2" s="355"/>
      <c r="K2" s="355"/>
      <c r="L2" s="355"/>
      <c r="M2" s="355"/>
      <c r="N2" s="355"/>
      <c r="O2" s="355"/>
      <c r="P2" s="355"/>
      <c r="Q2" s="355"/>
      <c r="R2" s="355"/>
      <c r="S2" s="355"/>
      <c r="T2" s="355"/>
      <c r="U2" s="356"/>
    </row>
    <row r="3" spans="2:21" ht="19" thickBot="1" x14ac:dyDescent="0.4">
      <c r="B3" s="357" t="s">
        <v>91</v>
      </c>
      <c r="C3" s="358"/>
      <c r="D3" s="358"/>
      <c r="E3" s="358"/>
      <c r="F3" s="358"/>
      <c r="G3" s="358"/>
      <c r="H3" s="358"/>
      <c r="I3" s="358"/>
      <c r="J3" s="358"/>
      <c r="K3" s="358"/>
      <c r="L3" s="358"/>
      <c r="M3" s="358"/>
      <c r="N3" s="358"/>
      <c r="O3" s="358"/>
      <c r="P3" s="358"/>
      <c r="Q3" s="358"/>
      <c r="R3" s="358"/>
      <c r="S3" s="358"/>
      <c r="T3" s="358"/>
      <c r="U3" s="359"/>
    </row>
    <row r="4" spans="2:21" ht="15" thickBot="1" x14ac:dyDescent="0.4">
      <c r="B4" s="12"/>
      <c r="C4" s="13"/>
      <c r="D4" s="15"/>
      <c r="E4" s="16"/>
      <c r="F4" s="16"/>
      <c r="G4" s="16"/>
      <c r="H4" s="16"/>
      <c r="I4" s="16"/>
      <c r="J4" s="16"/>
      <c r="K4" s="14"/>
      <c r="L4" s="14"/>
      <c r="M4" s="14"/>
      <c r="N4" s="14"/>
      <c r="O4" s="14"/>
      <c r="P4" s="14"/>
      <c r="Q4" s="14"/>
      <c r="R4" s="14"/>
      <c r="S4" s="14"/>
      <c r="T4" s="17"/>
      <c r="U4" s="18"/>
    </row>
    <row r="5" spans="2:21" ht="15" thickBot="1" x14ac:dyDescent="0.4">
      <c r="B5" s="12"/>
      <c r="C5" s="19"/>
      <c r="D5" s="36"/>
      <c r="E5" s="360" t="s">
        <v>62</v>
      </c>
      <c r="F5" s="361"/>
      <c r="G5" s="361"/>
      <c r="H5" s="361"/>
      <c r="I5" s="361"/>
      <c r="J5" s="362"/>
      <c r="K5" s="37"/>
      <c r="L5" s="363" t="s">
        <v>63</v>
      </c>
      <c r="M5" s="364"/>
      <c r="N5" s="364"/>
      <c r="O5" s="364"/>
      <c r="P5" s="364"/>
      <c r="Q5" s="364"/>
      <c r="R5" s="364"/>
      <c r="S5" s="365"/>
      <c r="T5" s="6"/>
      <c r="U5" s="18"/>
    </row>
    <row r="6" spans="2:21" ht="150" x14ac:dyDescent="0.35">
      <c r="B6" s="12"/>
      <c r="C6" s="5"/>
      <c r="D6" s="36"/>
      <c r="E6" s="20" t="s">
        <v>64</v>
      </c>
      <c r="F6" s="20" t="s">
        <v>65</v>
      </c>
      <c r="G6" s="20" t="s">
        <v>66</v>
      </c>
      <c r="H6" s="20" t="s">
        <v>67</v>
      </c>
      <c r="I6" s="21" t="s">
        <v>68</v>
      </c>
      <c r="J6" s="20" t="s">
        <v>69</v>
      </c>
      <c r="L6" s="22" t="s">
        <v>70</v>
      </c>
      <c r="M6" s="22" t="s">
        <v>71</v>
      </c>
      <c r="O6" s="23" t="s">
        <v>72</v>
      </c>
      <c r="P6" s="23" t="s">
        <v>73</v>
      </c>
      <c r="Q6" s="22" t="s">
        <v>74</v>
      </c>
      <c r="R6" s="24" t="s">
        <v>75</v>
      </c>
      <c r="S6" s="22" t="s">
        <v>76</v>
      </c>
      <c r="T6" s="6"/>
      <c r="U6" s="18"/>
    </row>
    <row r="7" spans="2:21" x14ac:dyDescent="0.35">
      <c r="B7" s="12"/>
      <c r="C7" s="5"/>
      <c r="D7" s="38" t="s">
        <v>77</v>
      </c>
      <c r="E7" s="25">
        <v>2.5</v>
      </c>
      <c r="F7" s="25">
        <v>1</v>
      </c>
      <c r="G7" s="25">
        <v>1</v>
      </c>
      <c r="H7" s="25">
        <v>0.75</v>
      </c>
      <c r="I7" s="25">
        <v>0.75</v>
      </c>
      <c r="J7" s="25">
        <v>0.5</v>
      </c>
      <c r="K7" s="38" t="s">
        <v>77</v>
      </c>
      <c r="L7" s="25">
        <v>5</v>
      </c>
      <c r="M7" s="25">
        <v>4</v>
      </c>
      <c r="O7" s="25">
        <v>3</v>
      </c>
      <c r="P7" s="25">
        <v>2</v>
      </c>
      <c r="Q7" s="25">
        <v>1</v>
      </c>
      <c r="R7" s="26">
        <v>4</v>
      </c>
      <c r="S7" s="25">
        <v>2</v>
      </c>
      <c r="T7" s="6"/>
      <c r="U7" s="18"/>
    </row>
    <row r="8" spans="2:21" x14ac:dyDescent="0.35">
      <c r="B8" s="12"/>
      <c r="C8" s="5"/>
      <c r="D8" s="38" t="s">
        <v>78</v>
      </c>
      <c r="E8" s="25">
        <v>2</v>
      </c>
      <c r="F8" s="25">
        <v>0.75</v>
      </c>
      <c r="G8" s="25">
        <v>0.75</v>
      </c>
      <c r="H8" s="25">
        <v>0.5</v>
      </c>
      <c r="I8" s="25">
        <v>0.5</v>
      </c>
      <c r="J8" s="25">
        <v>0.3</v>
      </c>
      <c r="K8" s="38" t="s">
        <v>78</v>
      </c>
      <c r="L8" s="25">
        <v>4.5</v>
      </c>
      <c r="M8" s="25">
        <v>3.5</v>
      </c>
      <c r="O8" s="1"/>
      <c r="P8" s="1"/>
      <c r="T8" s="6"/>
      <c r="U8" s="18"/>
    </row>
    <row r="9" spans="2:21" x14ac:dyDescent="0.35">
      <c r="B9" s="12"/>
      <c r="C9" s="5"/>
      <c r="D9" s="38" t="s">
        <v>79</v>
      </c>
      <c r="E9" s="25">
        <v>1.5</v>
      </c>
      <c r="F9" s="25">
        <v>0.5</v>
      </c>
      <c r="G9" s="25">
        <v>0.5</v>
      </c>
      <c r="H9" s="25">
        <v>0.25</v>
      </c>
      <c r="I9" s="25">
        <v>0.25</v>
      </c>
      <c r="J9" s="25">
        <v>0.2</v>
      </c>
      <c r="K9" s="38" t="s">
        <v>79</v>
      </c>
      <c r="L9" s="25">
        <v>4</v>
      </c>
      <c r="M9" s="25">
        <v>3</v>
      </c>
      <c r="T9" s="27"/>
      <c r="U9" s="28"/>
    </row>
    <row r="10" spans="2:21" x14ac:dyDescent="0.35">
      <c r="B10" s="12"/>
      <c r="C10" s="5"/>
      <c r="D10" s="38" t="s">
        <v>80</v>
      </c>
      <c r="E10" s="25">
        <v>1</v>
      </c>
      <c r="K10" s="38" t="s">
        <v>80</v>
      </c>
      <c r="L10" s="25">
        <v>3</v>
      </c>
      <c r="M10" s="25">
        <v>2</v>
      </c>
      <c r="T10" s="27"/>
      <c r="U10" s="28"/>
    </row>
    <row r="11" spans="2:21" x14ac:dyDescent="0.35">
      <c r="B11" s="12"/>
      <c r="C11" s="5"/>
      <c r="D11" s="38" t="s">
        <v>81</v>
      </c>
      <c r="E11" s="25">
        <v>0.5</v>
      </c>
      <c r="K11" s="38" t="s">
        <v>81</v>
      </c>
      <c r="L11" s="25">
        <v>2</v>
      </c>
      <c r="M11" s="25">
        <v>1.5</v>
      </c>
      <c r="T11" s="27"/>
      <c r="U11" s="28"/>
    </row>
    <row r="12" spans="2:21" x14ac:dyDescent="0.35">
      <c r="B12" s="12"/>
      <c r="C12" s="5"/>
      <c r="D12" s="38" t="s">
        <v>82</v>
      </c>
      <c r="E12" s="25">
        <v>0.5</v>
      </c>
      <c r="K12" s="38" t="s">
        <v>82</v>
      </c>
      <c r="L12" s="25">
        <v>2</v>
      </c>
      <c r="M12" s="25">
        <v>1.5</v>
      </c>
      <c r="T12" s="27"/>
      <c r="U12" s="28"/>
    </row>
    <row r="13" spans="2:21" x14ac:dyDescent="0.35">
      <c r="B13" s="12"/>
      <c r="C13" s="5"/>
      <c r="D13" s="38" t="s">
        <v>83</v>
      </c>
      <c r="E13" s="25">
        <v>0.5</v>
      </c>
      <c r="K13" s="38" t="s">
        <v>83</v>
      </c>
      <c r="L13" s="25">
        <v>2</v>
      </c>
      <c r="M13" s="25">
        <v>1.5</v>
      </c>
      <c r="T13" s="27"/>
      <c r="U13" s="28"/>
    </row>
    <row r="14" spans="2:21" x14ac:dyDescent="0.35">
      <c r="B14" s="12"/>
      <c r="C14" s="5"/>
      <c r="D14" s="38" t="s">
        <v>84</v>
      </c>
      <c r="E14" s="25">
        <v>0.5</v>
      </c>
      <c r="K14" s="38" t="s">
        <v>84</v>
      </c>
      <c r="L14" s="25">
        <v>2</v>
      </c>
      <c r="M14" s="25">
        <v>1.5</v>
      </c>
      <c r="T14" s="6"/>
      <c r="U14" s="18"/>
    </row>
    <row r="15" spans="2:21" ht="15" thickBot="1" x14ac:dyDescent="0.4">
      <c r="B15" s="12"/>
      <c r="C15" s="7"/>
      <c r="D15" s="30"/>
      <c r="E15" s="8"/>
      <c r="F15" s="8"/>
      <c r="G15" s="8"/>
      <c r="H15" s="29"/>
      <c r="I15" s="29"/>
      <c r="J15" s="29"/>
      <c r="K15" s="29"/>
      <c r="L15" s="29"/>
      <c r="M15" s="29"/>
      <c r="N15" s="29"/>
      <c r="O15" s="29"/>
      <c r="P15" s="29"/>
      <c r="Q15" s="29"/>
      <c r="R15" s="29"/>
      <c r="S15" s="29"/>
      <c r="T15" s="9"/>
      <c r="U15" s="18"/>
    </row>
    <row r="16" spans="2:21" ht="15" thickBot="1" x14ac:dyDescent="0.4">
      <c r="B16" s="31"/>
      <c r="C16" s="32"/>
      <c r="D16" s="33"/>
      <c r="E16" s="34"/>
      <c r="F16" s="34"/>
      <c r="G16" s="34"/>
      <c r="H16" s="32"/>
      <c r="I16" s="32"/>
      <c r="J16" s="32"/>
      <c r="K16" s="32"/>
      <c r="L16" s="32"/>
      <c r="M16" s="32"/>
      <c r="N16" s="32"/>
      <c r="O16" s="32"/>
      <c r="P16" s="32"/>
      <c r="Q16" s="32"/>
      <c r="R16" s="32"/>
      <c r="S16" s="32"/>
      <c r="T16" s="32"/>
      <c r="U16" s="35"/>
    </row>
    <row r="18" spans="4:17" ht="15.5" x14ac:dyDescent="0.35">
      <c r="D18" s="353" t="s">
        <v>89</v>
      </c>
      <c r="E18" s="353"/>
      <c r="F18" s="353"/>
      <c r="G18" s="353"/>
      <c r="H18" s="353"/>
      <c r="I18" s="353"/>
      <c r="J18" s="353"/>
      <c r="K18" s="353"/>
      <c r="L18" s="353"/>
      <c r="M18" s="353"/>
      <c r="N18" s="353"/>
      <c r="O18" s="353"/>
      <c r="P18" s="353"/>
      <c r="Q18" s="353"/>
    </row>
    <row r="19" spans="4:17" ht="15.5" x14ac:dyDescent="0.35">
      <c r="D19" s="353" t="s">
        <v>90</v>
      </c>
      <c r="E19" s="353"/>
      <c r="F19" s="353"/>
      <c r="G19" s="353"/>
      <c r="H19" s="353"/>
      <c r="I19" s="353"/>
      <c r="J19" s="353"/>
      <c r="K19" s="353"/>
      <c r="L19" s="353"/>
      <c r="M19" s="353"/>
      <c r="N19" s="353"/>
      <c r="O19" s="353"/>
      <c r="P19" s="353"/>
      <c r="Q19" s="353"/>
    </row>
    <row r="20" spans="4:17" ht="15.5" x14ac:dyDescent="0.35">
      <c r="D20" s="366" t="s">
        <v>85</v>
      </c>
      <c r="E20" s="366"/>
      <c r="F20" s="366"/>
      <c r="G20" s="366"/>
      <c r="H20" s="366"/>
      <c r="I20" s="366"/>
      <c r="J20" s="366"/>
      <c r="K20" s="366"/>
      <c r="L20" s="366"/>
      <c r="M20" s="366"/>
      <c r="N20" s="366"/>
      <c r="O20" s="366"/>
      <c r="P20" s="366"/>
      <c r="Q20" s="366"/>
    </row>
    <row r="21" spans="4:17" ht="15.5" x14ac:dyDescent="0.35">
      <c r="D21" s="353" t="s">
        <v>86</v>
      </c>
      <c r="E21" s="353"/>
      <c r="F21" s="353"/>
      <c r="G21" s="353"/>
      <c r="H21" s="353"/>
      <c r="I21" s="353"/>
      <c r="J21" s="353"/>
      <c r="K21" s="353"/>
      <c r="L21" s="353"/>
      <c r="M21" s="353"/>
      <c r="N21" s="353"/>
      <c r="O21" s="353"/>
      <c r="P21" s="353"/>
      <c r="Q21" s="353"/>
    </row>
    <row r="22" spans="4:17" ht="15.5" x14ac:dyDescent="0.35">
      <c r="D22" s="353" t="s">
        <v>87</v>
      </c>
      <c r="E22" s="353"/>
      <c r="F22" s="353"/>
      <c r="G22" s="353"/>
      <c r="H22" s="353"/>
      <c r="I22" s="353"/>
      <c r="J22" s="353"/>
      <c r="K22" s="353"/>
      <c r="L22" s="353"/>
      <c r="M22" s="353"/>
      <c r="N22" s="353"/>
      <c r="O22" s="353"/>
      <c r="P22" s="353"/>
      <c r="Q22" s="353"/>
    </row>
    <row r="23" spans="4:17" ht="15.5" x14ac:dyDescent="0.35">
      <c r="D23" s="353" t="s">
        <v>88</v>
      </c>
      <c r="E23" s="353"/>
      <c r="F23" s="353"/>
      <c r="G23" s="353"/>
      <c r="H23" s="353"/>
      <c r="I23" s="353"/>
      <c r="J23" s="353"/>
      <c r="K23" s="353"/>
      <c r="L23" s="353"/>
      <c r="M23" s="353"/>
      <c r="N23" s="353"/>
      <c r="O23" s="353"/>
      <c r="P23" s="353"/>
      <c r="Q23" s="353"/>
    </row>
  </sheetData>
  <mergeCells count="10">
    <mergeCell ref="D21:Q21"/>
    <mergeCell ref="D22:Q22"/>
    <mergeCell ref="D23:Q23"/>
    <mergeCell ref="B2:U2"/>
    <mergeCell ref="B3:U3"/>
    <mergeCell ref="E5:J5"/>
    <mergeCell ref="L5:S5"/>
    <mergeCell ref="D18:Q18"/>
    <mergeCell ref="D19:Q19"/>
    <mergeCell ref="D20:Q2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6"/>
  <sheetViews>
    <sheetView topLeftCell="A16" zoomScaleNormal="100" workbookViewId="0"/>
  </sheetViews>
  <sheetFormatPr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9" max="9" width="12.54296875" bestFit="1" customWidth="1"/>
    <col min="10" max="10" width="4.81640625" customWidth="1"/>
    <col min="11" max="11" width="1.1796875" customWidth="1"/>
    <col min="12" max="12" width="18.54296875" customWidth="1"/>
    <col min="13" max="14" width="7.54296875" customWidth="1"/>
    <col min="15" max="15" width="6.54296875" customWidth="1"/>
    <col min="16" max="16" width="8.7265625" customWidth="1"/>
    <col min="17" max="17" width="12.54296875" bestFit="1" customWidth="1"/>
    <col min="18" max="18" width="3.54296875" customWidth="1"/>
  </cols>
  <sheetData>
    <row r="1" spans="1:22" ht="18.5" x14ac:dyDescent="0.45">
      <c r="A1" s="10" t="s">
        <v>114</v>
      </c>
      <c r="E1" s="1"/>
      <c r="F1" s="1"/>
      <c r="O1" s="1"/>
      <c r="P1" s="1"/>
      <c r="U1" s="1"/>
    </row>
    <row r="2" spans="1:22" ht="18.5" x14ac:dyDescent="0.45">
      <c r="A2" s="269" t="s">
        <v>331</v>
      </c>
      <c r="E2" s="1"/>
      <c r="F2" s="1"/>
      <c r="O2" s="1"/>
      <c r="P2" s="1"/>
      <c r="U2" s="1"/>
    </row>
    <row r="4" spans="1:22" x14ac:dyDescent="0.35">
      <c r="A4" t="s">
        <v>127</v>
      </c>
    </row>
    <row r="5" spans="1:22" x14ac:dyDescent="0.35">
      <c r="A5" t="s">
        <v>128</v>
      </c>
    </row>
    <row r="6" spans="1:22" x14ac:dyDescent="0.35">
      <c r="A6" t="s">
        <v>129</v>
      </c>
    </row>
    <row r="7" spans="1:22" x14ac:dyDescent="0.35">
      <c r="A7" t="s">
        <v>130</v>
      </c>
    </row>
    <row r="9" spans="1:22" s="163" customFormat="1" ht="15.5" x14ac:dyDescent="0.35">
      <c r="A9" s="167" t="s">
        <v>115</v>
      </c>
      <c r="B9" s="167"/>
      <c r="C9" s="167"/>
      <c r="E9" s="164"/>
      <c r="F9" s="164"/>
      <c r="O9" s="164"/>
      <c r="P9" s="164"/>
    </row>
    <row r="10" spans="1:22" s="163" customFormat="1" ht="15.65" customHeight="1" x14ac:dyDescent="0.35">
      <c r="A10" s="167"/>
      <c r="B10" s="166" t="s">
        <v>116</v>
      </c>
      <c r="E10" s="164"/>
      <c r="F10" s="164"/>
      <c r="O10" s="164"/>
      <c r="P10" s="164"/>
    </row>
    <row r="11" spans="1:22" ht="15.5" x14ac:dyDescent="0.35">
      <c r="V11" s="163"/>
    </row>
    <row r="12" spans="1:22" ht="15.5" x14ac:dyDescent="0.35">
      <c r="A12" s="163" t="s">
        <v>153</v>
      </c>
    </row>
    <row r="13" spans="1:22" ht="16" customHeight="1" x14ac:dyDescent="0.45">
      <c r="A13" s="10"/>
      <c r="B13" s="167" t="s">
        <v>151</v>
      </c>
    </row>
    <row r="14" spans="1:22" ht="18.5" x14ac:dyDescent="0.45">
      <c r="A14" s="10"/>
    </row>
    <row r="15" spans="1:22" ht="18.5" x14ac:dyDescent="0.45">
      <c r="C15" s="181"/>
      <c r="D15" s="373" t="s">
        <v>59</v>
      </c>
      <c r="E15" s="373"/>
      <c r="F15" s="373"/>
      <c r="G15" s="373"/>
      <c r="H15" s="373"/>
      <c r="K15" s="169"/>
      <c r="L15" s="373" t="s">
        <v>99</v>
      </c>
      <c r="M15" s="373"/>
      <c r="N15" s="373"/>
      <c r="O15" s="373"/>
      <c r="P15" s="373"/>
      <c r="R15" s="163"/>
      <c r="S15" s="163"/>
      <c r="T15" s="164"/>
      <c r="U15" s="164"/>
    </row>
    <row r="16" spans="1:22" ht="15.5" x14ac:dyDescent="0.35">
      <c r="D16" s="369" t="s">
        <v>117</v>
      </c>
      <c r="E16" s="370"/>
      <c r="F16" s="177"/>
      <c r="G16" s="374"/>
      <c r="H16" s="375"/>
      <c r="K16" s="175"/>
      <c r="L16" s="369" t="s">
        <v>118</v>
      </c>
      <c r="M16" s="370"/>
      <c r="N16" s="178"/>
      <c r="O16" s="173"/>
      <c r="P16" s="174"/>
      <c r="R16" s="165"/>
      <c r="S16" s="166"/>
      <c r="T16" s="164"/>
      <c r="U16" s="164"/>
    </row>
    <row r="17" spans="2:21" ht="15.5" x14ac:dyDescent="0.35">
      <c r="D17" s="371" t="s">
        <v>119</v>
      </c>
      <c r="E17" s="372"/>
      <c r="F17" s="246"/>
      <c r="G17" s="376"/>
      <c r="H17" s="377"/>
      <c r="K17" s="175"/>
      <c r="L17" s="371" t="s">
        <v>120</v>
      </c>
      <c r="M17" s="372"/>
      <c r="N17" s="247"/>
      <c r="O17" s="248"/>
      <c r="P17" s="249"/>
      <c r="R17" s="165"/>
      <c r="S17" s="166"/>
      <c r="T17" s="164"/>
      <c r="U17" s="164"/>
    </row>
    <row r="18" spans="2:21" ht="15.5" x14ac:dyDescent="0.35">
      <c r="D18" s="367" t="s">
        <v>150</v>
      </c>
      <c r="E18" s="368"/>
      <c r="F18" s="368"/>
      <c r="G18" s="378"/>
      <c r="H18" s="379"/>
      <c r="K18" s="175"/>
      <c r="L18" s="367" t="s">
        <v>150</v>
      </c>
      <c r="M18" s="368"/>
      <c r="N18" s="368"/>
      <c r="O18" s="180"/>
      <c r="P18" s="176"/>
      <c r="R18" s="165"/>
      <c r="S18" s="166"/>
      <c r="T18" s="164"/>
      <c r="U18" s="164"/>
    </row>
    <row r="19" spans="2:21" ht="15.5" x14ac:dyDescent="0.35">
      <c r="D19" s="250" t="s">
        <v>147</v>
      </c>
      <c r="E19" s="251"/>
      <c r="F19" s="251"/>
      <c r="G19" s="252"/>
      <c r="H19" s="253"/>
      <c r="I19" t="s">
        <v>178</v>
      </c>
      <c r="K19" s="175"/>
      <c r="L19" s="250" t="s">
        <v>147</v>
      </c>
      <c r="M19" s="251"/>
      <c r="N19" s="251"/>
      <c r="O19" s="254"/>
      <c r="P19" s="255"/>
      <c r="R19" s="165"/>
      <c r="S19" s="166"/>
      <c r="T19" s="164"/>
      <c r="U19" s="164"/>
    </row>
    <row r="20" spans="2:21" ht="15.5" x14ac:dyDescent="0.35">
      <c r="B20" s="3"/>
      <c r="C20" s="3"/>
      <c r="D20" s="3"/>
      <c r="E20" s="3" t="s">
        <v>1</v>
      </c>
      <c r="F20" s="3" t="s">
        <v>123</v>
      </c>
      <c r="H20" s="3" t="s">
        <v>4</v>
      </c>
      <c r="J20" s="3"/>
      <c r="K20" s="3"/>
      <c r="L20" s="3"/>
      <c r="M20" s="3" t="s">
        <v>1</v>
      </c>
      <c r="N20" s="3" t="s">
        <v>123</v>
      </c>
      <c r="P20" s="3" t="s">
        <v>4</v>
      </c>
      <c r="R20" s="165"/>
      <c r="S20" s="166"/>
      <c r="T20" s="164"/>
      <c r="U20" s="164"/>
    </row>
    <row r="21" spans="2:21" ht="16" thickBot="1" x14ac:dyDescent="0.4">
      <c r="B21" s="3" t="s">
        <v>121</v>
      </c>
      <c r="C21" s="3"/>
      <c r="D21" s="41" t="s">
        <v>122</v>
      </c>
      <c r="E21" s="41" t="s">
        <v>3</v>
      </c>
      <c r="F21" s="3" t="s">
        <v>7</v>
      </c>
      <c r="G21" s="3" t="s">
        <v>12</v>
      </c>
      <c r="H21" s="3" t="s">
        <v>5</v>
      </c>
      <c r="J21" s="3" t="s">
        <v>121</v>
      </c>
      <c r="K21" s="3"/>
      <c r="L21" s="3" t="s">
        <v>122</v>
      </c>
      <c r="M21" s="3" t="s">
        <v>3</v>
      </c>
      <c r="N21" s="3" t="s">
        <v>7</v>
      </c>
      <c r="O21" s="3" t="s">
        <v>12</v>
      </c>
      <c r="P21" s="3" t="s">
        <v>5</v>
      </c>
      <c r="R21" s="165"/>
      <c r="S21" s="166"/>
      <c r="T21" s="164"/>
      <c r="U21" s="164"/>
    </row>
    <row r="22" spans="2:21" ht="16" thickBot="1" x14ac:dyDescent="0.4">
      <c r="B22" s="1">
        <v>1</v>
      </c>
      <c r="D22" s="237" t="str">
        <f>'MAR Data'!X29</f>
        <v>Ivan Roe</v>
      </c>
      <c r="E22" s="338">
        <f>'MAR Data'!G29</f>
        <v>5</v>
      </c>
      <c r="F22" s="261">
        <f>'MAR Data'!Q29</f>
        <v>631.79999999999995</v>
      </c>
      <c r="G22" s="259" t="str">
        <f>'MAR Data'!R29</f>
        <v/>
      </c>
      <c r="H22" s="238">
        <f>'MAR Data'!U29</f>
        <v>631.79999999999995</v>
      </c>
      <c r="J22">
        <v>1</v>
      </c>
      <c r="L22" s="237" t="str">
        <f>'WAR Data'!X21</f>
        <v>Ali Weisz</v>
      </c>
      <c r="M22" s="257">
        <f>'WAR Data'!G21</f>
        <v>5</v>
      </c>
      <c r="N22" s="261">
        <f>'WAR Data'!Q21</f>
        <v>632.14</v>
      </c>
      <c r="O22" s="259">
        <f>'WAR Data'!R21</f>
        <v>2</v>
      </c>
      <c r="P22" s="238">
        <f>'WAR Data'!U21</f>
        <v>634.14</v>
      </c>
      <c r="Q22" s="276" t="s">
        <v>145</v>
      </c>
      <c r="R22" s="165"/>
      <c r="S22" s="166"/>
      <c r="T22" s="164"/>
      <c r="U22" s="164"/>
    </row>
    <row r="23" spans="2:21" ht="16" thickBot="1" x14ac:dyDescent="0.4">
      <c r="B23" s="1">
        <v>2</v>
      </c>
      <c r="D23" s="237" t="str">
        <f>'MAR Data'!X33</f>
        <v>Rylan Kissell</v>
      </c>
      <c r="E23" s="338">
        <f>'MAR Data'!G33</f>
        <v>5</v>
      </c>
      <c r="F23" s="261">
        <f>'MAR Data'!Q33</f>
        <v>630.55999999999995</v>
      </c>
      <c r="G23" s="259" t="str">
        <f>'MAR Data'!R33</f>
        <v/>
      </c>
      <c r="H23" s="238">
        <f>'MAR Data'!U33</f>
        <v>630.55999999999995</v>
      </c>
      <c r="J23">
        <v>2</v>
      </c>
      <c r="L23" s="237" t="str">
        <f>'WAR Data'!X17</f>
        <v>Mary Tucker</v>
      </c>
      <c r="M23" s="257">
        <f>'WAR Data'!G17</f>
        <v>5</v>
      </c>
      <c r="N23" s="261">
        <f>'WAR Data'!Q17</f>
        <v>632.98</v>
      </c>
      <c r="O23" s="259" t="str">
        <f>'WAR Data'!R17</f>
        <v/>
      </c>
      <c r="P23" s="238">
        <f>'WAR Data'!U17</f>
        <v>632.98</v>
      </c>
      <c r="Q23" s="276" t="s">
        <v>145</v>
      </c>
      <c r="R23" s="165"/>
      <c r="S23" s="166"/>
      <c r="T23" s="164"/>
      <c r="U23" s="164"/>
    </row>
    <row r="24" spans="2:21" ht="16" thickBot="1" x14ac:dyDescent="0.4">
      <c r="B24" s="1">
        <v>3</v>
      </c>
      <c r="D24" s="278" t="str">
        <f>'MAR Data'!X57</f>
        <v>Peter Fiori</v>
      </c>
      <c r="E24" s="330">
        <f>'MAR Data'!G57</f>
        <v>5</v>
      </c>
      <c r="F24" s="294">
        <f>'MAR Data'!Q57</f>
        <v>628.58000000000004</v>
      </c>
      <c r="G24" s="295" t="str">
        <f>'MAR Data'!R57</f>
        <v/>
      </c>
      <c r="H24" s="296">
        <f>'MAR Data'!U57</f>
        <v>628.58000000000004</v>
      </c>
      <c r="J24">
        <v>3</v>
      </c>
      <c r="L24" s="237" t="str">
        <f>'WAR Data'!X25</f>
        <v>Sagen Maddalena</v>
      </c>
      <c r="M24" s="257">
        <f>'WAR Data'!G25</f>
        <v>5</v>
      </c>
      <c r="N24" s="261">
        <f>'WAR Data'!Q25</f>
        <v>632.41999999999996</v>
      </c>
      <c r="O24" s="259" t="str">
        <f>'WAR Data'!R25</f>
        <v/>
      </c>
      <c r="P24" s="238">
        <f>'WAR Data'!U25</f>
        <v>632.41999999999996</v>
      </c>
      <c r="R24" s="165"/>
      <c r="S24" s="166"/>
    </row>
    <row r="25" spans="2:21" ht="16" thickBot="1" x14ac:dyDescent="0.4">
      <c r="B25" s="1">
        <v>4</v>
      </c>
      <c r="D25" s="237" t="str">
        <f>'MAR Data'!X25</f>
        <v>Tim Sherry</v>
      </c>
      <c r="E25" s="338">
        <f>'MAR Data'!G25</f>
        <v>5</v>
      </c>
      <c r="F25" s="261">
        <f>'MAR Data'!Q25</f>
        <v>628.43999999999994</v>
      </c>
      <c r="G25" s="259" t="str">
        <f>'MAR Data'!R25</f>
        <v/>
      </c>
      <c r="H25" s="238">
        <f>'MAR Data'!U25</f>
        <v>628.43999999999994</v>
      </c>
      <c r="J25">
        <v>4</v>
      </c>
      <c r="L25" s="237" t="str">
        <f>'WAR Data'!X29</f>
        <v>Sarah Beard</v>
      </c>
      <c r="M25" s="257">
        <f>'WAR Data'!G29</f>
        <v>5</v>
      </c>
      <c r="N25" s="261">
        <f>'WAR Data'!Q29</f>
        <v>629.02</v>
      </c>
      <c r="O25" s="259" t="str">
        <f>'WAR Data'!R29</f>
        <v/>
      </c>
      <c r="P25" s="238">
        <f>'WAR Data'!U29</f>
        <v>629.02</v>
      </c>
      <c r="R25" s="165"/>
      <c r="S25" s="166"/>
    </row>
    <row r="26" spans="2:21" ht="16" thickBot="1" x14ac:dyDescent="0.4">
      <c r="B26" s="1">
        <v>5</v>
      </c>
      <c r="D26" s="237" t="str">
        <f>'MAR Data'!X37</f>
        <v>Brandon Muske</v>
      </c>
      <c r="E26" s="338">
        <f>'MAR Data'!G37</f>
        <v>5</v>
      </c>
      <c r="F26" s="261">
        <f>'MAR Data'!Q37</f>
        <v>628.41999999999996</v>
      </c>
      <c r="G26" s="259" t="str">
        <f>'MAR Data'!R37</f>
        <v/>
      </c>
      <c r="H26" s="238">
        <f>'MAR Data'!U37</f>
        <v>628.41999999999996</v>
      </c>
      <c r="J26">
        <v>5</v>
      </c>
      <c r="L26" s="237" t="str">
        <f>'WAR Data'!X49</f>
        <v>Molly McGhin</v>
      </c>
      <c r="M26" s="257">
        <f>'WAR Data'!G49</f>
        <v>5</v>
      </c>
      <c r="N26" s="261">
        <f>'WAR Data'!Q49</f>
        <v>628.62000000000012</v>
      </c>
      <c r="O26" s="259" t="str">
        <f>'WAR Data'!R49</f>
        <v/>
      </c>
      <c r="P26" s="238">
        <f>'WAR Data'!U49</f>
        <v>628.62000000000012</v>
      </c>
      <c r="R26" s="165"/>
      <c r="S26" s="166"/>
    </row>
    <row r="27" spans="2:21" ht="16" thickBot="1" x14ac:dyDescent="0.4">
      <c r="B27" s="1">
        <v>6</v>
      </c>
      <c r="D27" s="237" t="str">
        <f>'MAR Data'!X21</f>
        <v>Lucas Kozeniesky</v>
      </c>
      <c r="E27" s="338">
        <f>'MAR Data'!G21</f>
        <v>5</v>
      </c>
      <c r="F27" s="261">
        <f>'MAR Data'!Q21</f>
        <v>628.22</v>
      </c>
      <c r="G27" s="259" t="str">
        <f>'MAR Data'!R21</f>
        <v/>
      </c>
      <c r="H27" s="238">
        <f>'MAR Data'!U21</f>
        <v>628.22</v>
      </c>
      <c r="I27" s="276" t="s">
        <v>145</v>
      </c>
      <c r="J27">
        <v>6</v>
      </c>
      <c r="L27" s="237" t="str">
        <f>'WAR Data'!X61</f>
        <v>Peninah D'Souza</v>
      </c>
      <c r="M27" s="257">
        <f>'WAR Data'!G61</f>
        <v>5</v>
      </c>
      <c r="N27" s="261">
        <f>'WAR Data'!Q61</f>
        <v>628.26</v>
      </c>
      <c r="O27" s="259" t="str">
        <f>'WAR Data'!R61</f>
        <v/>
      </c>
      <c r="P27" s="238">
        <f>'WAR Data'!U61</f>
        <v>628.26</v>
      </c>
      <c r="R27" s="165"/>
      <c r="S27" s="166"/>
    </row>
    <row r="28" spans="2:21" ht="16" thickBot="1" x14ac:dyDescent="0.4">
      <c r="B28" s="1">
        <v>7</v>
      </c>
      <c r="D28" s="278" t="str">
        <f>'MAR Data'!X84</f>
        <v>Gavin Barnick</v>
      </c>
      <c r="E28" s="330">
        <f>'MAR Data'!G84</f>
        <v>5</v>
      </c>
      <c r="F28" s="294">
        <f>'MAR Data'!Q84</f>
        <v>627.56000000000006</v>
      </c>
      <c r="G28" s="295" t="str">
        <f>'MAR Data'!R84</f>
        <v/>
      </c>
      <c r="H28" s="296">
        <f>'MAR Data'!U84</f>
        <v>627.56000000000006</v>
      </c>
      <c r="J28">
        <v>7</v>
      </c>
      <c r="L28" s="237" t="str">
        <f>'WAR Data'!X57</f>
        <v>Jeanne Haverhill</v>
      </c>
      <c r="M28" s="257">
        <f>'WAR Data'!G57</f>
        <v>5</v>
      </c>
      <c r="N28" s="261">
        <f>'WAR Data'!Q57</f>
        <v>628.16000000000008</v>
      </c>
      <c r="O28" s="259" t="str">
        <f>'WAR Data'!R57</f>
        <v/>
      </c>
      <c r="P28" s="238">
        <f>'WAR Data'!U57</f>
        <v>628.16000000000008</v>
      </c>
      <c r="R28" s="165"/>
      <c r="S28" s="166"/>
    </row>
    <row r="29" spans="2:21" ht="16" thickBot="1" x14ac:dyDescent="0.4">
      <c r="B29" s="1">
        <v>8</v>
      </c>
      <c r="D29" s="278" t="str">
        <f>'MAR Data'!X100</f>
        <v>Jared Eddy</v>
      </c>
      <c r="E29" s="330">
        <f>'MAR Data'!G100</f>
        <v>5</v>
      </c>
      <c r="F29" s="294">
        <f>'MAR Data'!Q100</f>
        <v>627.24</v>
      </c>
      <c r="G29" s="295" t="str">
        <f>'MAR Data'!R100</f>
        <v/>
      </c>
      <c r="H29" s="296">
        <f>'MAR Data'!U100</f>
        <v>627.24</v>
      </c>
      <c r="J29">
        <v>8</v>
      </c>
      <c r="L29" s="237" t="str">
        <f>'WAR Data'!X33</f>
        <v>Ginny Thrasher</v>
      </c>
      <c r="M29" s="257">
        <f>'WAR Data'!G33</f>
        <v>5</v>
      </c>
      <c r="N29" s="261">
        <f>'WAR Data'!Q33</f>
        <v>627.9</v>
      </c>
      <c r="O29" s="259" t="str">
        <f>'WAR Data'!R33</f>
        <v/>
      </c>
      <c r="P29" s="238">
        <f>'WAR Data'!U33</f>
        <v>627.9</v>
      </c>
      <c r="R29" s="165"/>
      <c r="S29" s="166"/>
    </row>
    <row r="30" spans="2:21" ht="15" thickBot="1" x14ac:dyDescent="0.4">
      <c r="B30" s="1">
        <v>9</v>
      </c>
      <c r="D30" s="239" t="str">
        <f>'MAR Data'!X41</f>
        <v>Patrick Sunderman</v>
      </c>
      <c r="E30" s="339">
        <f>'MAR Data'!G41</f>
        <v>5</v>
      </c>
      <c r="F30" s="265">
        <f>'MAR Data'!Q41</f>
        <v>626.52</v>
      </c>
      <c r="G30" s="266" t="str">
        <f>'MAR Data'!R41</f>
        <v/>
      </c>
      <c r="H30" s="240">
        <f>'MAR Data'!U41</f>
        <v>626.52</v>
      </c>
      <c r="J30">
        <v>9</v>
      </c>
      <c r="L30" s="278" t="str">
        <f>'WAR Data'!X112</f>
        <v>Cecelia Ossi</v>
      </c>
      <c r="M30" s="293">
        <f>'WAR Data'!G112</f>
        <v>5</v>
      </c>
      <c r="N30" s="294">
        <f>'WAR Data'!Q112</f>
        <v>627.6</v>
      </c>
      <c r="O30" s="295" t="str">
        <f>'WAR Data'!R112</f>
        <v/>
      </c>
      <c r="P30" s="296">
        <f>'WAR Data'!U112</f>
        <v>627.6</v>
      </c>
    </row>
    <row r="31" spans="2:21" ht="15" thickBot="1" x14ac:dyDescent="0.4">
      <c r="B31" s="1">
        <v>10</v>
      </c>
      <c r="D31" s="185" t="str">
        <f>'MAR Data'!X76</f>
        <v>Braden Peiser</v>
      </c>
      <c r="E31" s="340">
        <f>'MAR Data'!G76</f>
        <v>5</v>
      </c>
      <c r="F31" s="262">
        <f>'MAR Data'!Q76</f>
        <v>625.41999999999996</v>
      </c>
      <c r="G31" s="260" t="str">
        <f>'MAR Data'!R76</f>
        <v/>
      </c>
      <c r="H31" s="186">
        <f>'MAR Data'!U76</f>
        <v>625.41999999999996</v>
      </c>
      <c r="J31">
        <v>10</v>
      </c>
      <c r="L31" s="239" t="str">
        <f>'WAR Data'!X41</f>
        <v>Katie Zaun</v>
      </c>
      <c r="M31" s="275">
        <f>'WAR Data'!G41</f>
        <v>5</v>
      </c>
      <c r="N31" s="265">
        <f>'WAR Data'!Q41</f>
        <v>627.24</v>
      </c>
      <c r="O31" s="266" t="str">
        <f>'WAR Data'!R41</f>
        <v/>
      </c>
      <c r="P31" s="240">
        <f>'WAR Data'!U41</f>
        <v>627.24</v>
      </c>
    </row>
    <row r="32" spans="2:21" ht="15" thickBot="1" x14ac:dyDescent="0.4">
      <c r="B32" s="1">
        <v>11</v>
      </c>
      <c r="D32" s="185" t="str">
        <f>'MAR Data'!X45</f>
        <v>Levi Clark</v>
      </c>
      <c r="E32" s="340">
        <f>'MAR Data'!G45</f>
        <v>5</v>
      </c>
      <c r="F32" s="262">
        <f>'MAR Data'!Q45</f>
        <v>625.16</v>
      </c>
      <c r="G32" s="260" t="str">
        <f>'MAR Data'!R45</f>
        <v/>
      </c>
      <c r="H32" s="186">
        <f>'MAR Data'!U45</f>
        <v>625.16</v>
      </c>
      <c r="J32">
        <v>11</v>
      </c>
      <c r="L32" s="280" t="str">
        <f>'WAR Data'!X155</f>
        <v>Rachael Charles</v>
      </c>
      <c r="M32" s="298">
        <f>'WAR Data'!G155</f>
        <v>5</v>
      </c>
      <c r="N32" s="299">
        <f>'WAR Data'!Q155</f>
        <v>626.96</v>
      </c>
      <c r="O32" s="300" t="str">
        <f>'WAR Data'!R155</f>
        <v/>
      </c>
      <c r="P32" s="301">
        <f>'WAR Data'!U155</f>
        <v>626.96</v>
      </c>
    </row>
    <row r="33" spans="2:16" ht="15" thickBot="1" x14ac:dyDescent="0.4">
      <c r="B33" s="1">
        <v>12</v>
      </c>
      <c r="D33" s="284" t="str">
        <f>'MAR Data'!X96</f>
        <v>Richard Clark</v>
      </c>
      <c r="E33" s="304">
        <f>'MAR Data'!G96</f>
        <v>5</v>
      </c>
      <c r="F33" s="287">
        <f>'MAR Data'!Q96</f>
        <v>624.74</v>
      </c>
      <c r="G33" s="288" t="str">
        <f>'MAR Data'!R96</f>
        <v/>
      </c>
      <c r="H33" s="289">
        <f>'MAR Data'!U96</f>
        <v>624.74</v>
      </c>
      <c r="J33">
        <v>12</v>
      </c>
      <c r="L33" s="239" t="str">
        <f>'WAR Data'!X45</f>
        <v>Stephanie Allan</v>
      </c>
      <c r="M33" s="275">
        <f>'WAR Data'!G45</f>
        <v>5</v>
      </c>
      <c r="N33" s="265">
        <f>'WAR Data'!Q45</f>
        <v>626.86</v>
      </c>
      <c r="O33" s="266" t="str">
        <f>'WAR Data'!R45</f>
        <v/>
      </c>
      <c r="P33" s="240">
        <f>'WAR Data'!U45</f>
        <v>626.86</v>
      </c>
    </row>
    <row r="34" spans="2:16" ht="15" thickBot="1" x14ac:dyDescent="0.4">
      <c r="B34" s="1">
        <v>13</v>
      </c>
      <c r="D34" s="185" t="str">
        <f>'MAR Data'!X49</f>
        <v>Scott Rockett</v>
      </c>
      <c r="E34" s="340">
        <f>'MAR Data'!G49</f>
        <v>5</v>
      </c>
      <c r="F34" s="262">
        <f>'MAR Data'!Q49</f>
        <v>624.66000000000008</v>
      </c>
      <c r="G34" s="260" t="str">
        <f>'MAR Data'!R49</f>
        <v/>
      </c>
      <c r="H34" s="186">
        <f>'MAR Data'!U49</f>
        <v>624.66000000000008</v>
      </c>
      <c r="J34">
        <v>13</v>
      </c>
      <c r="L34" s="280" t="str">
        <f>'WAR Data'!X143</f>
        <v>Gracie Dinh</v>
      </c>
      <c r="M34" s="298">
        <f>'WAR Data'!G143</f>
        <v>5</v>
      </c>
      <c r="N34" s="299">
        <f>'WAR Data'!Q143</f>
        <v>626.43999999999994</v>
      </c>
      <c r="O34" s="300" t="str">
        <f>'WAR Data'!R143</f>
        <v/>
      </c>
      <c r="P34" s="301">
        <f>'WAR Data'!U143</f>
        <v>626.43999999999994</v>
      </c>
    </row>
    <row r="35" spans="2:16" ht="15" thickBot="1" x14ac:dyDescent="0.4">
      <c r="B35" s="1">
        <v>14</v>
      </c>
      <c r="D35" s="284" t="str">
        <f>'MAR Data'!X80</f>
        <v>Gavin Perkowski</v>
      </c>
      <c r="E35" s="304">
        <f>'MAR Data'!G80</f>
        <v>5</v>
      </c>
      <c r="F35" s="287">
        <f>'MAR Data'!Q80</f>
        <v>624.5200000000001</v>
      </c>
      <c r="G35" s="288" t="str">
        <f>'MAR Data'!R80</f>
        <v/>
      </c>
      <c r="H35" s="289">
        <f>'MAR Data'!U80</f>
        <v>624.5200000000001</v>
      </c>
      <c r="J35">
        <v>14</v>
      </c>
      <c r="L35" s="280" t="str">
        <f>'WAR Data'!X73</f>
        <v>Addy Burrow</v>
      </c>
      <c r="M35" s="298">
        <f>'WAR Data'!G73</f>
        <v>5</v>
      </c>
      <c r="N35" s="299">
        <f>'WAR Data'!Q73</f>
        <v>626</v>
      </c>
      <c r="O35" s="300" t="str">
        <f>'WAR Data'!R73</f>
        <v/>
      </c>
      <c r="P35" s="301">
        <f>'WAR Data'!U73</f>
        <v>626</v>
      </c>
    </row>
    <row r="36" spans="2:16" ht="15" thickBot="1" x14ac:dyDescent="0.4">
      <c r="B36" s="1">
        <v>15</v>
      </c>
      <c r="D36" s="284" t="str">
        <f>'MAR Data'!X104</f>
        <v>Griffin Lake</v>
      </c>
      <c r="E36" s="304">
        <f>'MAR Data'!G104</f>
        <v>5</v>
      </c>
      <c r="F36" s="287">
        <f>'MAR Data'!Q104</f>
        <v>624.36</v>
      </c>
      <c r="G36" s="288" t="str">
        <f>'MAR Data'!R104</f>
        <v/>
      </c>
      <c r="H36" s="289">
        <f>'MAR Data'!U104</f>
        <v>624.36</v>
      </c>
      <c r="J36">
        <v>15</v>
      </c>
      <c r="L36" s="239" t="str">
        <f>'WAR Data'!X53</f>
        <v>Emme Walrath</v>
      </c>
      <c r="M36" s="275">
        <f>'WAR Data'!G53</f>
        <v>5</v>
      </c>
      <c r="N36" s="265">
        <f>'WAR Data'!Q53</f>
        <v>625.82000000000005</v>
      </c>
      <c r="O36" s="266" t="str">
        <f>'WAR Data'!R53</f>
        <v/>
      </c>
      <c r="P36" s="240">
        <f>'WAR Data'!U53</f>
        <v>625.82000000000005</v>
      </c>
    </row>
    <row r="37" spans="2:16" ht="15" thickBot="1" x14ac:dyDescent="0.4">
      <c r="B37" s="1">
        <v>16</v>
      </c>
      <c r="D37" s="284" t="str">
        <f>'MAR Data'!X112</f>
        <v>Tyler Wee</v>
      </c>
      <c r="E37" s="304">
        <f>'MAR Data'!G112</f>
        <v>5</v>
      </c>
      <c r="F37" s="287">
        <f>'MAR Data'!Q112</f>
        <v>624.02</v>
      </c>
      <c r="G37" s="288" t="str">
        <f>'MAR Data'!R112</f>
        <v/>
      </c>
      <c r="H37" s="289">
        <f>'MAR Data'!U112</f>
        <v>624.02</v>
      </c>
      <c r="J37">
        <v>16</v>
      </c>
      <c r="L37" s="280" t="str">
        <f>'WAR Data'!X151</f>
        <v>Aether Henry</v>
      </c>
      <c r="M37" s="298">
        <f>'WAR Data'!G151</f>
        <v>5</v>
      </c>
      <c r="N37" s="299">
        <f>'WAR Data'!Q151</f>
        <v>625.72</v>
      </c>
      <c r="O37" s="300" t="str">
        <f>'WAR Data'!R151</f>
        <v/>
      </c>
      <c r="P37" s="301">
        <f>'WAR Data'!U151</f>
        <v>625.72</v>
      </c>
    </row>
    <row r="38" spans="2:16" ht="15" thickBot="1" x14ac:dyDescent="0.4">
      <c r="B38" s="1">
        <v>17</v>
      </c>
      <c r="D38" s="185" t="str">
        <f>'MAR Data'!X53</f>
        <v>Matt Sanchez</v>
      </c>
      <c r="E38" s="340">
        <f>'MAR Data'!G53</f>
        <v>5</v>
      </c>
      <c r="F38" s="262">
        <f>'MAR Data'!Q53</f>
        <v>623.91999999999996</v>
      </c>
      <c r="G38" s="260" t="str">
        <f>'MAR Data'!R53</f>
        <v/>
      </c>
      <c r="H38" s="186">
        <f>'MAR Data'!U53</f>
        <v>623.91999999999996</v>
      </c>
      <c r="J38">
        <v>17</v>
      </c>
      <c r="L38" s="284" t="str">
        <f>'WAR Data'!X116</f>
        <v>Elijah Spencer</v>
      </c>
      <c r="M38" s="286">
        <f>'WAR Data'!G116</f>
        <v>5</v>
      </c>
      <c r="N38" s="287">
        <f>'WAR Data'!Q116</f>
        <v>625.33999999999992</v>
      </c>
      <c r="O38" s="288" t="str">
        <f>'WAR Data'!R116</f>
        <v/>
      </c>
      <c r="P38" s="289">
        <f>'WAR Data'!U116</f>
        <v>625.33999999999992</v>
      </c>
    </row>
    <row r="39" spans="2:16" ht="15" thickBot="1" x14ac:dyDescent="0.4">
      <c r="B39" s="1">
        <v>18</v>
      </c>
      <c r="D39" s="284" t="str">
        <f>'MAR Data'!X65</f>
        <v>Andrew Duross</v>
      </c>
      <c r="E39" s="304">
        <f>'MAR Data'!G65</f>
        <v>5</v>
      </c>
      <c r="F39" s="287">
        <f>'MAR Data'!Q65</f>
        <v>623.70000000000005</v>
      </c>
      <c r="G39" s="288" t="str">
        <f>'MAR Data'!R65</f>
        <v/>
      </c>
      <c r="H39" s="289">
        <f>'MAR Data'!U65</f>
        <v>623.70000000000005</v>
      </c>
      <c r="J39">
        <v>18</v>
      </c>
      <c r="L39" s="284" t="str">
        <f>'WAR Data'!X191</f>
        <v>Mackenzie Kring</v>
      </c>
      <c r="M39" s="286">
        <f>'WAR Data'!G191</f>
        <v>5</v>
      </c>
      <c r="N39" s="287">
        <f>'WAR Data'!Q191</f>
        <v>624.96</v>
      </c>
      <c r="O39" s="288" t="str">
        <f>'WAR Data'!R191</f>
        <v/>
      </c>
      <c r="P39" s="289">
        <f>'WAR Data'!U191</f>
        <v>624.96</v>
      </c>
    </row>
    <row r="40" spans="2:16" ht="15" thickBot="1" x14ac:dyDescent="0.4">
      <c r="B40" s="1">
        <v>19</v>
      </c>
      <c r="D40" s="284" t="str">
        <f>'MAR Data'!X127</f>
        <v>Chance Cover</v>
      </c>
      <c r="E40" s="304">
        <f>'MAR Data'!G127</f>
        <v>5</v>
      </c>
      <c r="F40" s="287">
        <f>'MAR Data'!Q127</f>
        <v>623.41999999999996</v>
      </c>
      <c r="G40" s="288" t="str">
        <f>'MAR Data'!R127</f>
        <v/>
      </c>
      <c r="H40" s="289">
        <f>'MAR Data'!U127</f>
        <v>623.41999999999996</v>
      </c>
      <c r="J40">
        <v>19</v>
      </c>
      <c r="L40" s="284" t="str">
        <f>'WAR Data'!X163</f>
        <v>Emma Pereira</v>
      </c>
      <c r="M40" s="286">
        <f>'WAR Data'!G163</f>
        <v>5</v>
      </c>
      <c r="N40" s="287">
        <f>'WAR Data'!Q163</f>
        <v>624.95999999999992</v>
      </c>
      <c r="O40" s="288" t="str">
        <f>'WAR Data'!R163</f>
        <v/>
      </c>
      <c r="P40" s="289">
        <f>'WAR Data'!U163</f>
        <v>624.95999999999992</v>
      </c>
    </row>
    <row r="41" spans="2:16" ht="15" thickBot="1" x14ac:dyDescent="0.4">
      <c r="B41" s="1">
        <v>20</v>
      </c>
      <c r="D41" s="284" t="str">
        <f>'MAR Data'!X135</f>
        <v>Jacob Wisman</v>
      </c>
      <c r="E41" s="304">
        <f>'MAR Data'!G135</f>
        <v>5</v>
      </c>
      <c r="F41" s="287">
        <f>'MAR Data'!Q135</f>
        <v>623.28</v>
      </c>
      <c r="G41" s="288" t="str">
        <f>'MAR Data'!R135</f>
        <v/>
      </c>
      <c r="H41" s="289">
        <f>'MAR Data'!U135</f>
        <v>623.28</v>
      </c>
      <c r="J41">
        <v>20</v>
      </c>
      <c r="L41" s="284" t="str">
        <f>'WAR Data'!X104</f>
        <v>Kristen Derting</v>
      </c>
      <c r="M41" s="286">
        <f>'WAR Data'!G104</f>
        <v>5</v>
      </c>
      <c r="N41" s="287">
        <f>'WAR Data'!Q104</f>
        <v>624.87999999999988</v>
      </c>
      <c r="O41" s="288" t="str">
        <f>'WAR Data'!R104</f>
        <v/>
      </c>
      <c r="P41" s="289">
        <f>'WAR Data'!U104</f>
        <v>624.87999999999988</v>
      </c>
    </row>
    <row r="42" spans="2:16" ht="15" thickBot="1" x14ac:dyDescent="0.4">
      <c r="B42" s="1">
        <v>21</v>
      </c>
      <c r="D42" s="284" t="str">
        <f>'MAR Data'!X88</f>
        <v>Max Duncan</v>
      </c>
      <c r="E42" s="304">
        <f>'MAR Data'!G88</f>
        <v>5</v>
      </c>
      <c r="F42" s="287">
        <f>'MAR Data'!Q88</f>
        <v>622.34</v>
      </c>
      <c r="G42" s="288" t="str">
        <f>'MAR Data'!R88</f>
        <v/>
      </c>
      <c r="H42" s="289">
        <f>'MAR Data'!U88</f>
        <v>622.34</v>
      </c>
      <c r="J42">
        <v>21</v>
      </c>
      <c r="L42" s="284" t="str">
        <f>'WAR Data'!X65</f>
        <v>Kristen Hemphill</v>
      </c>
      <c r="M42" s="286">
        <f>'WAR Data'!G65</f>
        <v>5</v>
      </c>
      <c r="N42" s="287">
        <f>'WAR Data'!Q65</f>
        <v>624.78</v>
      </c>
      <c r="O42" s="288" t="str">
        <f>'WAR Data'!R65</f>
        <v/>
      </c>
      <c r="P42" s="289">
        <f>'WAR Data'!U65</f>
        <v>624.78</v>
      </c>
    </row>
    <row r="43" spans="2:16" ht="15" thickBot="1" x14ac:dyDescent="0.4">
      <c r="B43" s="1">
        <v>22</v>
      </c>
      <c r="D43" s="284" t="str">
        <f>'MAR Data'!X108</f>
        <v>Teagan Perkowski</v>
      </c>
      <c r="E43" s="304">
        <f>'MAR Data'!G108</f>
        <v>5</v>
      </c>
      <c r="F43" s="287">
        <f>'MAR Data'!Q108</f>
        <v>621.93999999999994</v>
      </c>
      <c r="G43" s="288" t="str">
        <f>'MAR Data'!R108</f>
        <v/>
      </c>
      <c r="H43" s="289">
        <f>'MAR Data'!U108</f>
        <v>621.93999999999994</v>
      </c>
      <c r="J43">
        <v>22</v>
      </c>
      <c r="L43" s="284" t="str">
        <f>'WAR Data'!X171</f>
        <v>Gabriela Zych</v>
      </c>
      <c r="M43" s="286">
        <f>'WAR Data'!G171</f>
        <v>5</v>
      </c>
      <c r="N43" s="287">
        <f>'WAR Data'!Q171</f>
        <v>624.64</v>
      </c>
      <c r="O43" s="288" t="str">
        <f>'WAR Data'!R171</f>
        <v/>
      </c>
      <c r="P43" s="289">
        <f>'WAR Data'!U171</f>
        <v>624.64</v>
      </c>
    </row>
    <row r="44" spans="2:16" ht="15" thickBot="1" x14ac:dyDescent="0.4">
      <c r="B44" s="1">
        <v>23</v>
      </c>
      <c r="D44" s="284" t="str">
        <f>'MAR Data'!X123</f>
        <v>Dylan Gregory</v>
      </c>
      <c r="E44" s="304">
        <f>'MAR Data'!G123</f>
        <v>5</v>
      </c>
      <c r="F44" s="287">
        <f>'MAR Data'!Q123</f>
        <v>616.78000000000009</v>
      </c>
      <c r="G44" s="288" t="str">
        <f>'MAR Data'!R123</f>
        <v/>
      </c>
      <c r="H44" s="289">
        <f>'MAR Data'!U123</f>
        <v>616.78000000000009</v>
      </c>
      <c r="J44">
        <v>23</v>
      </c>
      <c r="L44" s="284" t="str">
        <f>'WAR Data'!X207</f>
        <v>Makenzie Larson</v>
      </c>
      <c r="M44" s="286">
        <f>'WAR Data'!G207</f>
        <v>5</v>
      </c>
      <c r="N44" s="287">
        <f>'WAR Data'!Q207</f>
        <v>624.57999999999993</v>
      </c>
      <c r="O44" s="288" t="str">
        <f>'WAR Data'!R207</f>
        <v/>
      </c>
      <c r="P44" s="289">
        <f>'WAR Data'!U207</f>
        <v>624.57999999999993</v>
      </c>
    </row>
    <row r="45" spans="2:16" ht="15" thickBot="1" x14ac:dyDescent="0.4">
      <c r="B45" s="1"/>
      <c r="D45" s="241" t="str">
        <f>'MAR Data'!X116</f>
        <v>Parker Haydin</v>
      </c>
      <c r="E45" s="267">
        <f>'MAR Data'!G116</f>
        <v>2</v>
      </c>
      <c r="F45" s="263">
        <f>'MAR Data'!Q116</f>
        <v>623.75</v>
      </c>
      <c r="G45" s="264" t="str">
        <f>'MAR Data'!R116</f>
        <v/>
      </c>
      <c r="H45" s="256">
        <f>'MAR Data'!U116</f>
        <v>623.75</v>
      </c>
      <c r="I45" t="s">
        <v>146</v>
      </c>
      <c r="J45">
        <v>24</v>
      </c>
      <c r="L45" s="284" t="str">
        <f>'WAR Data'!X139</f>
        <v>Elizabeth Probst</v>
      </c>
      <c r="M45" s="286">
        <f>'WAR Data'!G139</f>
        <v>5</v>
      </c>
      <c r="N45" s="287">
        <f>'WAR Data'!Q139</f>
        <v>624.26</v>
      </c>
      <c r="O45" s="288" t="str">
        <f>'WAR Data'!R139</f>
        <v/>
      </c>
      <c r="P45" s="289">
        <f>'WAR Data'!U139</f>
        <v>624.26</v>
      </c>
    </row>
    <row r="46" spans="2:16" ht="15" thickBot="1" x14ac:dyDescent="0.4">
      <c r="B46" s="1"/>
      <c r="D46" s="241" t="str">
        <f>'MAR Data'!X92</f>
        <v>Mitchell Nelson</v>
      </c>
      <c r="E46" s="267">
        <f>'MAR Data'!G92</f>
        <v>1</v>
      </c>
      <c r="F46" s="263">
        <f>'MAR Data'!Q92</f>
        <v>623.5</v>
      </c>
      <c r="G46" s="264" t="str">
        <f>'MAR Data'!R92</f>
        <v/>
      </c>
      <c r="H46" s="256">
        <f>'MAR Data'!U92</f>
        <v>623.5</v>
      </c>
      <c r="I46" t="s">
        <v>146</v>
      </c>
      <c r="J46">
        <v>25</v>
      </c>
      <c r="L46" s="284" t="str">
        <f>'WAR Data'!X203</f>
        <v>Elizabeth Marsh</v>
      </c>
      <c r="M46" s="286">
        <f>'WAR Data'!G203</f>
        <v>5</v>
      </c>
      <c r="N46" s="287">
        <f>'WAR Data'!Q203</f>
        <v>624.14</v>
      </c>
      <c r="O46" s="288" t="str">
        <f>'WAR Data'!R203</f>
        <v/>
      </c>
      <c r="P46" s="289">
        <f>'WAR Data'!U203</f>
        <v>624.14</v>
      </c>
    </row>
    <row r="47" spans="2:16" ht="15" thickBot="1" x14ac:dyDescent="0.4">
      <c r="B47" s="1"/>
      <c r="D47" s="241" t="str">
        <f>'MAR Data'!X131</f>
        <v>Scott Patterson</v>
      </c>
      <c r="E47" s="267">
        <f>'MAR Data'!G131</f>
        <v>2</v>
      </c>
      <c r="F47" s="263">
        <f>'MAR Data'!Q131</f>
        <v>622.20000000000005</v>
      </c>
      <c r="G47" s="264" t="str">
        <f>'MAR Data'!R131</f>
        <v/>
      </c>
      <c r="H47" s="256">
        <f>'MAR Data'!U131</f>
        <v>622.20000000000005</v>
      </c>
      <c r="I47" t="s">
        <v>146</v>
      </c>
      <c r="J47">
        <v>26</v>
      </c>
      <c r="L47" s="185" t="str">
        <f>'WAR Data'!X84</f>
        <v>Camryn Camp</v>
      </c>
      <c r="M47" s="258">
        <f>'WAR Data'!G84</f>
        <v>5</v>
      </c>
      <c r="N47" s="262">
        <f>'WAR Data'!Q84</f>
        <v>624.07999999999993</v>
      </c>
      <c r="O47" s="260" t="str">
        <f>'WAR Data'!R84</f>
        <v/>
      </c>
      <c r="P47" s="186">
        <f>'WAR Data'!U84</f>
        <v>624.07999999999993</v>
      </c>
    </row>
    <row r="48" spans="2:16" ht="15" thickBot="1" x14ac:dyDescent="0.4">
      <c r="B48" s="1"/>
      <c r="D48" s="241" t="str">
        <f>'MAR Data'!X17</f>
        <v>Will Shaner</v>
      </c>
      <c r="E48" s="267">
        <f>'MAR Data'!G17</f>
        <v>2</v>
      </c>
      <c r="F48" s="263">
        <f>'MAR Data'!Q17</f>
        <v>622.15000000000009</v>
      </c>
      <c r="G48" s="264" t="str">
        <f>'MAR Data'!R17</f>
        <v/>
      </c>
      <c r="H48" s="256">
        <f>'MAR Data'!U17</f>
        <v>622.15000000000009</v>
      </c>
      <c r="I48" t="s">
        <v>146</v>
      </c>
      <c r="J48">
        <v>27</v>
      </c>
      <c r="L48" s="284" t="str">
        <f>'WAR Data'!X80</f>
        <v>Charlotte Mick</v>
      </c>
      <c r="M48" s="286">
        <f>'WAR Data'!G80</f>
        <v>5</v>
      </c>
      <c r="N48" s="287">
        <f>'WAR Data'!Q80</f>
        <v>623.74</v>
      </c>
      <c r="O48" s="288" t="str">
        <f>'WAR Data'!R80</f>
        <v/>
      </c>
      <c r="P48" s="289">
        <f>'WAR Data'!U80</f>
        <v>623.74</v>
      </c>
    </row>
    <row r="49" spans="2:16" ht="15" thickBot="1" x14ac:dyDescent="0.4">
      <c r="B49" s="1"/>
      <c r="D49" s="241" t="str">
        <f>'MAR Data'!X139</f>
        <v>Ben Hays</v>
      </c>
      <c r="E49" s="267">
        <f>'MAR Data'!G139</f>
        <v>3</v>
      </c>
      <c r="F49" s="263">
        <f>'MAR Data'!Q139</f>
        <v>621.66666666666663</v>
      </c>
      <c r="G49" s="264" t="str">
        <f>'MAR Data'!R139</f>
        <v/>
      </c>
      <c r="H49" s="256">
        <f>'MAR Data'!U139</f>
        <v>621.66666666666663</v>
      </c>
      <c r="I49" t="s">
        <v>146</v>
      </c>
      <c r="J49">
        <v>28</v>
      </c>
      <c r="L49" s="185" t="str">
        <f>'WAR Data'!X69</f>
        <v>Abigail Gordon</v>
      </c>
      <c r="M49" s="258">
        <f>'WAR Data'!G69</f>
        <v>5</v>
      </c>
      <c r="N49" s="262">
        <f>'WAR Data'!Q69</f>
        <v>623.64</v>
      </c>
      <c r="O49" s="260" t="str">
        <f>'WAR Data'!R69</f>
        <v/>
      </c>
      <c r="P49" s="186">
        <f>'WAR Data'!U69</f>
        <v>623.64</v>
      </c>
    </row>
    <row r="50" spans="2:16" ht="15" thickBot="1" x14ac:dyDescent="0.4">
      <c r="B50" s="1"/>
      <c r="D50" s="241" t="str">
        <f>'MAR Data'!X72</f>
        <v>Andre Gross</v>
      </c>
      <c r="E50" s="267">
        <f>'MAR Data'!G72</f>
        <v>2</v>
      </c>
      <c r="F50" s="263">
        <f>'MAR Data'!Q72</f>
        <v>619.84999999999991</v>
      </c>
      <c r="G50" s="264" t="str">
        <f>'MAR Data'!R72</f>
        <v/>
      </c>
      <c r="H50" s="256">
        <f>'MAR Data'!U72</f>
        <v>619.84999999999991</v>
      </c>
      <c r="I50" t="s">
        <v>146</v>
      </c>
      <c r="J50">
        <v>29</v>
      </c>
      <c r="L50" s="284" t="str">
        <f>'WAR Data'!X147</f>
        <v>Megan Torrence</v>
      </c>
      <c r="M50" s="286">
        <f>'WAR Data'!G147</f>
        <v>5</v>
      </c>
      <c r="N50" s="287">
        <f>'WAR Data'!Q147</f>
        <v>623.58000000000015</v>
      </c>
      <c r="O50" s="288" t="str">
        <f>'WAR Data'!R147</f>
        <v/>
      </c>
      <c r="P50" s="289">
        <f>'WAR Data'!U147</f>
        <v>623.58000000000015</v>
      </c>
    </row>
    <row r="51" spans="2:16" ht="15" thickBot="1" x14ac:dyDescent="0.4">
      <c r="B51" s="1"/>
      <c r="D51" s="241" t="str">
        <f>'MAR Data'!X61</f>
        <v>Kellen McAferty</v>
      </c>
      <c r="E51" s="267">
        <f>'MAR Data'!G61</f>
        <v>1</v>
      </c>
      <c r="F51" s="263">
        <f>'MAR Data'!Q61</f>
        <v>616.70000000000005</v>
      </c>
      <c r="G51" s="264" t="str">
        <f>'MAR Data'!R61</f>
        <v/>
      </c>
      <c r="H51" s="256">
        <f>'MAR Data'!U61</f>
        <v>616.70000000000005</v>
      </c>
      <c r="I51" t="s">
        <v>146</v>
      </c>
      <c r="J51">
        <v>30</v>
      </c>
      <c r="L51" s="284" t="str">
        <f>'WAR Data'!X131</f>
        <v>Bremen Butler</v>
      </c>
      <c r="M51" s="286">
        <f>'WAR Data'!G131</f>
        <v>5</v>
      </c>
      <c r="N51" s="287">
        <f>'WAR Data'!Q131</f>
        <v>622.96</v>
      </c>
      <c r="O51" s="288" t="str">
        <f>'WAR Data'!R131</f>
        <v/>
      </c>
      <c r="P51" s="289">
        <f>'WAR Data'!U131</f>
        <v>622.96</v>
      </c>
    </row>
    <row r="52" spans="2:16" ht="15" thickBot="1" x14ac:dyDescent="0.4">
      <c r="D52" s="168" t="str">
        <f>'MAR Data'!X143</f>
        <v/>
      </c>
      <c r="E52" s="341" t="str">
        <f>'MAR Data'!G143</f>
        <v/>
      </c>
      <c r="F52" s="335" t="str">
        <f>'MAR Data'!Q143</f>
        <v/>
      </c>
      <c r="G52" s="336" t="str">
        <f>'MAR Data'!R143</f>
        <v/>
      </c>
      <c r="H52" s="333" t="str">
        <f>'MAR Data'!U143</f>
        <v/>
      </c>
      <c r="J52">
        <v>31</v>
      </c>
      <c r="L52" s="284" t="str">
        <f>'WAR Data'!X199</f>
        <v>Ashlyn Blake</v>
      </c>
      <c r="M52" s="286">
        <f>'WAR Data'!G199</f>
        <v>5</v>
      </c>
      <c r="N52" s="287">
        <f>'WAR Data'!Q199</f>
        <v>622.91999999999996</v>
      </c>
      <c r="O52" s="288" t="str">
        <f>'WAR Data'!R199</f>
        <v/>
      </c>
      <c r="P52" s="289">
        <f>'WAR Data'!U199</f>
        <v>622.91999999999996</v>
      </c>
    </row>
    <row r="53" spans="2:16" ht="15" thickBot="1" x14ac:dyDescent="0.4">
      <c r="B53" s="1"/>
      <c r="D53" s="168" t="str">
        <f>'MAR Data'!X147</f>
        <v/>
      </c>
      <c r="E53" s="341" t="str">
        <f>'MAR Data'!G147</f>
        <v/>
      </c>
      <c r="F53" s="335" t="str">
        <f>'MAR Data'!Q147</f>
        <v/>
      </c>
      <c r="G53" s="336" t="str">
        <f>'MAR Data'!R147</f>
        <v/>
      </c>
      <c r="H53" s="333" t="str">
        <f>'MAR Data'!U147</f>
        <v/>
      </c>
      <c r="J53">
        <v>32</v>
      </c>
      <c r="L53" s="284" t="str">
        <f>'WAR Data'!X167</f>
        <v>Elysa Walter</v>
      </c>
      <c r="M53" s="286">
        <f>'WAR Data'!G167</f>
        <v>5</v>
      </c>
      <c r="N53" s="287">
        <f>'WAR Data'!Q167</f>
        <v>622.86</v>
      </c>
      <c r="O53" s="288" t="str">
        <f>'WAR Data'!R167</f>
        <v/>
      </c>
      <c r="P53" s="289">
        <f>'WAR Data'!U167</f>
        <v>622.86</v>
      </c>
    </row>
    <row r="54" spans="2:16" ht="15" thickBot="1" x14ac:dyDescent="0.4">
      <c r="B54" s="1"/>
      <c r="D54" s="168" t="str">
        <f>'MAR Data'!X151</f>
        <v/>
      </c>
      <c r="E54" s="341" t="str">
        <f>'MAR Data'!G151</f>
        <v/>
      </c>
      <c r="F54" s="335" t="str">
        <f>'MAR Data'!Q151</f>
        <v/>
      </c>
      <c r="G54" s="336" t="str">
        <f>'MAR Data'!R151</f>
        <v/>
      </c>
      <c r="H54" s="333" t="str">
        <f>'MAR Data'!U151</f>
        <v/>
      </c>
      <c r="J54">
        <v>33</v>
      </c>
      <c r="L54" s="284" t="str">
        <f>'WAR Data'!X88</f>
        <v>Lauren Hurley</v>
      </c>
      <c r="M54" s="286">
        <f>'WAR Data'!G88</f>
        <v>5</v>
      </c>
      <c r="N54" s="287">
        <f>'WAR Data'!Q88</f>
        <v>622.70000000000005</v>
      </c>
      <c r="O54" s="288" t="str">
        <f>'WAR Data'!R88</f>
        <v/>
      </c>
      <c r="P54" s="289">
        <f>'WAR Data'!U88</f>
        <v>622.70000000000005</v>
      </c>
    </row>
    <row r="55" spans="2:16" ht="15" thickBot="1" x14ac:dyDescent="0.4">
      <c r="B55" s="1"/>
      <c r="D55" s="168" t="str">
        <f>'MAR Data'!X155</f>
        <v/>
      </c>
      <c r="E55" s="341" t="str">
        <f>'MAR Data'!G155</f>
        <v/>
      </c>
      <c r="F55" s="335" t="str">
        <f>'MAR Data'!Q155</f>
        <v/>
      </c>
      <c r="G55" s="336" t="str">
        <f>'MAR Data'!R155</f>
        <v/>
      </c>
      <c r="H55" s="333" t="str">
        <f>'MAR Data'!U155</f>
        <v/>
      </c>
      <c r="J55">
        <v>34</v>
      </c>
      <c r="L55" s="284" t="str">
        <f>'WAR Data'!X100</f>
        <v>Martina Gratz</v>
      </c>
      <c r="M55" s="286">
        <f>'WAR Data'!G100</f>
        <v>5</v>
      </c>
      <c r="N55" s="287">
        <f>'WAR Data'!Q100</f>
        <v>622.26</v>
      </c>
      <c r="O55" s="288" t="str">
        <f>'WAR Data'!R100</f>
        <v/>
      </c>
      <c r="P55" s="289">
        <f>'WAR Data'!U100</f>
        <v>622.26</v>
      </c>
    </row>
    <row r="56" spans="2:16" ht="15" thickBot="1" x14ac:dyDescent="0.4">
      <c r="B56" s="1"/>
      <c r="D56" s="168" t="str">
        <f>'MAR Data'!X159</f>
        <v/>
      </c>
      <c r="E56" s="341" t="str">
        <f>'MAR Data'!G159</f>
        <v/>
      </c>
      <c r="F56" s="335" t="str">
        <f>'MAR Data'!Q159</f>
        <v/>
      </c>
      <c r="G56" s="336" t="str">
        <f>'MAR Data'!R159</f>
        <v/>
      </c>
      <c r="H56" s="333" t="str">
        <f>'MAR Data'!U159</f>
        <v/>
      </c>
      <c r="J56">
        <v>35</v>
      </c>
      <c r="L56" s="284" t="str">
        <f>'WAR Data'!X175</f>
        <v>Isabella Baldwin</v>
      </c>
      <c r="M56" s="286">
        <f>'WAR Data'!G175</f>
        <v>5</v>
      </c>
      <c r="N56" s="287">
        <f>'WAR Data'!Q175</f>
        <v>622.22</v>
      </c>
      <c r="O56" s="288" t="str">
        <f>'WAR Data'!R175</f>
        <v/>
      </c>
      <c r="P56" s="289">
        <f>'WAR Data'!U175</f>
        <v>622.22</v>
      </c>
    </row>
    <row r="57" spans="2:16" ht="15" thickBot="1" x14ac:dyDescent="0.4">
      <c r="B57" s="1"/>
      <c r="D57" s="168" t="str">
        <f>'MAR Data'!X163</f>
        <v/>
      </c>
      <c r="E57" s="341" t="str">
        <f>'MAR Data'!G163</f>
        <v/>
      </c>
      <c r="F57" s="335" t="str">
        <f>'MAR Data'!Q163</f>
        <v/>
      </c>
      <c r="G57" s="336" t="str">
        <f>'MAR Data'!R163</f>
        <v/>
      </c>
      <c r="H57" s="333" t="str">
        <f>'MAR Data'!U163</f>
        <v/>
      </c>
      <c r="J57">
        <v>36</v>
      </c>
      <c r="L57" s="284" t="str">
        <f>'WAR Data'!X124</f>
        <v>Katrina Demerle</v>
      </c>
      <c r="M57" s="286">
        <f>'WAR Data'!G124</f>
        <v>5</v>
      </c>
      <c r="N57" s="287">
        <f>'WAR Data'!Q124</f>
        <v>622.16000000000008</v>
      </c>
      <c r="O57" s="288" t="str">
        <f>'WAR Data'!R124</f>
        <v/>
      </c>
      <c r="P57" s="289">
        <f>'WAR Data'!U124</f>
        <v>622.16000000000008</v>
      </c>
    </row>
    <row r="58" spans="2:16" ht="15" thickBot="1" x14ac:dyDescent="0.4">
      <c r="B58" s="1"/>
      <c r="D58" s="168" t="str">
        <f>'MAR Data'!X167</f>
        <v/>
      </c>
      <c r="E58" s="341" t="str">
        <f>'MAR Data'!G167</f>
        <v/>
      </c>
      <c r="F58" s="335" t="str">
        <f>'MAR Data'!Q167</f>
        <v/>
      </c>
      <c r="G58" s="336" t="str">
        <f>'MAR Data'!R167</f>
        <v/>
      </c>
      <c r="H58" s="333" t="str">
        <f>'MAR Data'!U167</f>
        <v/>
      </c>
      <c r="J58">
        <v>37</v>
      </c>
      <c r="L58" s="284" t="str">
        <f>'WAR Data'!X92</f>
        <v>Anne White</v>
      </c>
      <c r="M58" s="286">
        <f>'WAR Data'!G92</f>
        <v>5</v>
      </c>
      <c r="N58" s="287">
        <f>'WAR Data'!Q92</f>
        <v>621.36</v>
      </c>
      <c r="O58" s="288" t="str">
        <f>'WAR Data'!R92</f>
        <v/>
      </c>
      <c r="P58" s="289">
        <f>'WAR Data'!U92</f>
        <v>621.36</v>
      </c>
    </row>
    <row r="59" spans="2:16" ht="15" thickBot="1" x14ac:dyDescent="0.4">
      <c r="B59" s="1"/>
      <c r="D59" s="168" t="str">
        <f>'MAR Data'!X171</f>
        <v/>
      </c>
      <c r="E59" s="341" t="str">
        <f>'MAR Data'!G171</f>
        <v/>
      </c>
      <c r="F59" s="335" t="str">
        <f>'MAR Data'!Q171</f>
        <v/>
      </c>
      <c r="G59" s="336" t="str">
        <f>'MAR Data'!R171</f>
        <v/>
      </c>
      <c r="H59" s="333" t="str">
        <f>'MAR Data'!U171</f>
        <v/>
      </c>
      <c r="J59">
        <v>38</v>
      </c>
      <c r="L59" s="284" t="str">
        <f>'WAR Data'!X96</f>
        <v>Marleigh Duncan</v>
      </c>
      <c r="M59" s="286">
        <f>'WAR Data'!G96</f>
        <v>5</v>
      </c>
      <c r="N59" s="287">
        <f>'WAR Data'!Q96</f>
        <v>621.28</v>
      </c>
      <c r="O59" s="288" t="str">
        <f>'WAR Data'!R96</f>
        <v/>
      </c>
      <c r="P59" s="289">
        <f>'WAR Data'!U96</f>
        <v>621.28</v>
      </c>
    </row>
    <row r="60" spans="2:16" ht="15" thickBot="1" x14ac:dyDescent="0.4">
      <c r="B60" s="1"/>
      <c r="D60" s="168" t="str">
        <f>'MAR Data'!X175</f>
        <v/>
      </c>
      <c r="E60" s="341" t="str">
        <f>'MAR Data'!G175</f>
        <v/>
      </c>
      <c r="F60" s="335" t="str">
        <f>'MAR Data'!Q175</f>
        <v/>
      </c>
      <c r="G60" s="336" t="str">
        <f>'MAR Data'!R175</f>
        <v/>
      </c>
      <c r="H60" s="333" t="str">
        <f>'MAR Data'!U175</f>
        <v/>
      </c>
      <c r="J60">
        <v>39</v>
      </c>
      <c r="L60" s="284" t="str">
        <f>'WAR Data'!X135</f>
        <v>Julianna Hays</v>
      </c>
      <c r="M60" s="286">
        <f>'WAR Data'!G135</f>
        <v>5</v>
      </c>
      <c r="N60" s="287">
        <f>'WAR Data'!Q135</f>
        <v>621.07999999999993</v>
      </c>
      <c r="O60" s="288" t="str">
        <f>'WAR Data'!R135</f>
        <v/>
      </c>
      <c r="P60" s="289">
        <f>'WAR Data'!U135</f>
        <v>621.07999999999993</v>
      </c>
    </row>
    <row r="61" spans="2:16" ht="15" thickBot="1" x14ac:dyDescent="0.4">
      <c r="B61" s="1"/>
      <c r="D61" s="168" t="str">
        <f>'MAR Data'!X179</f>
        <v/>
      </c>
      <c r="E61" s="341" t="str">
        <f>'MAR Data'!G179</f>
        <v/>
      </c>
      <c r="F61" s="335" t="str">
        <f>'MAR Data'!Q179</f>
        <v/>
      </c>
      <c r="G61" s="336" t="str">
        <f>'MAR Data'!R179</f>
        <v/>
      </c>
      <c r="H61" s="333" t="str">
        <f>'MAR Data'!U179</f>
        <v/>
      </c>
      <c r="J61">
        <v>40</v>
      </c>
      <c r="L61" s="185" t="str">
        <f>'WAR Data'!X37</f>
        <v>Natalie Perrin</v>
      </c>
      <c r="M61" s="258">
        <f>'WAR Data'!G37</f>
        <v>5</v>
      </c>
      <c r="N61" s="262">
        <f>'WAR Data'!Q37</f>
        <v>620.84</v>
      </c>
      <c r="O61" s="260" t="str">
        <f>'WAR Data'!R37</f>
        <v/>
      </c>
      <c r="P61" s="186">
        <f>'WAR Data'!U37</f>
        <v>620.84</v>
      </c>
    </row>
    <row r="62" spans="2:16" ht="15" thickBot="1" x14ac:dyDescent="0.4">
      <c r="B62" s="1"/>
      <c r="J62">
        <v>41</v>
      </c>
      <c r="L62" s="284" t="str">
        <f>'WAR Data'!X223</f>
        <v>Claudia Musik</v>
      </c>
      <c r="M62" s="286">
        <f>'WAR Data'!G223</f>
        <v>5</v>
      </c>
      <c r="N62" s="287">
        <f>'WAR Data'!Q223</f>
        <v>620.42000000000007</v>
      </c>
      <c r="O62" s="288" t="str">
        <f>'WAR Data'!R223</f>
        <v/>
      </c>
      <c r="P62" s="289">
        <f>'WAR Data'!U223</f>
        <v>620.42000000000007</v>
      </c>
    </row>
    <row r="63" spans="2:16" ht="15" thickBot="1" x14ac:dyDescent="0.4">
      <c r="B63" s="1"/>
      <c r="J63">
        <v>42</v>
      </c>
      <c r="L63" s="284" t="str">
        <f>'WAR Data'!X215</f>
        <v>Lara Spanic</v>
      </c>
      <c r="M63" s="286">
        <f>'WAR Data'!G215</f>
        <v>5</v>
      </c>
      <c r="N63" s="287">
        <f>'WAR Data'!Q215</f>
        <v>620.14</v>
      </c>
      <c r="O63" s="288" t="str">
        <f>'WAR Data'!R215</f>
        <v/>
      </c>
      <c r="P63" s="289">
        <f>'WAR Data'!U215</f>
        <v>620.14</v>
      </c>
    </row>
    <row r="64" spans="2:16" ht="15" thickBot="1" x14ac:dyDescent="0.4">
      <c r="B64" s="1"/>
      <c r="J64">
        <v>43</v>
      </c>
      <c r="L64" s="284" t="str">
        <f>'WAR Data'!X159</f>
        <v>Mikole Hogan</v>
      </c>
      <c r="M64" s="286">
        <f>'WAR Data'!G159</f>
        <v>5</v>
      </c>
      <c r="N64" s="287">
        <f>'WAR Data'!Q159</f>
        <v>619.96</v>
      </c>
      <c r="O64" s="288" t="str">
        <f>'WAR Data'!R159</f>
        <v/>
      </c>
      <c r="P64" s="289">
        <f>'WAR Data'!U159</f>
        <v>619.96</v>
      </c>
    </row>
    <row r="65" spans="2:17" ht="15" thickBot="1" x14ac:dyDescent="0.4">
      <c r="B65" s="1"/>
      <c r="L65" s="241" t="str">
        <f>'WAR Data'!X187</f>
        <v>Victoria Watts</v>
      </c>
      <c r="M65" s="291">
        <f>'WAR Data'!G187</f>
        <v>3</v>
      </c>
      <c r="N65" s="263">
        <f>'WAR Data'!Q187</f>
        <v>622.5</v>
      </c>
      <c r="O65" s="264" t="str">
        <f>'WAR Data'!R187</f>
        <v/>
      </c>
      <c r="P65" s="256">
        <f>'WAR Data'!U187</f>
        <v>622.5</v>
      </c>
      <c r="Q65" t="s">
        <v>146</v>
      </c>
    </row>
    <row r="66" spans="2:17" ht="15" thickBot="1" x14ac:dyDescent="0.4">
      <c r="B66" s="1"/>
      <c r="L66" s="241" t="str">
        <f>'WAR Data'!X108</f>
        <v>Clarissa Layland</v>
      </c>
      <c r="M66" s="291">
        <f>'WAR Data'!G108</f>
        <v>4</v>
      </c>
      <c r="N66" s="263">
        <f>'WAR Data'!Q108</f>
        <v>622.04999999999995</v>
      </c>
      <c r="O66" s="264" t="str">
        <f>'WAR Data'!R108</f>
        <v/>
      </c>
      <c r="P66" s="256">
        <f>'WAR Data'!U108</f>
        <v>622.04999999999995</v>
      </c>
      <c r="Q66" t="s">
        <v>146</v>
      </c>
    </row>
    <row r="67" spans="2:17" ht="15" thickBot="1" x14ac:dyDescent="0.4">
      <c r="L67" s="241" t="str">
        <f>'WAR Data'!X211</f>
        <v>Malori Brown</v>
      </c>
      <c r="M67" s="291">
        <f>'WAR Data'!G211</f>
        <v>3</v>
      </c>
      <c r="N67" s="263">
        <f>'WAR Data'!Q211</f>
        <v>622.0333333333333</v>
      </c>
      <c r="O67" s="264" t="str">
        <f>'WAR Data'!R211</f>
        <v/>
      </c>
      <c r="P67" s="256">
        <f>'WAR Data'!U211</f>
        <v>622.0333333333333</v>
      </c>
      <c r="Q67" t="s">
        <v>146</v>
      </c>
    </row>
    <row r="68" spans="2:17" ht="15" thickBot="1" x14ac:dyDescent="0.4">
      <c r="L68" s="241" t="str">
        <f>'WAR Data'!X183</f>
        <v>Lillian Warren</v>
      </c>
      <c r="M68" s="291">
        <f>'WAR Data'!G183</f>
        <v>2</v>
      </c>
      <c r="N68" s="263">
        <f>'WAR Data'!Q183</f>
        <v>621.15000000000009</v>
      </c>
      <c r="O68" s="264" t="str">
        <f>'WAR Data'!R183</f>
        <v/>
      </c>
      <c r="P68" s="256">
        <f>'WAR Data'!U183</f>
        <v>621.15000000000009</v>
      </c>
      <c r="Q68" t="s">
        <v>146</v>
      </c>
    </row>
    <row r="69" spans="2:17" ht="15" thickBot="1" x14ac:dyDescent="0.4">
      <c r="L69" s="241" t="str">
        <f>'WAR Data'!X195</f>
        <v>Elizabeth Hollowell</v>
      </c>
      <c r="M69" s="291">
        <f>'WAR Data'!G195</f>
        <v>4</v>
      </c>
      <c r="N69" s="263">
        <f>'WAR Data'!Q195</f>
        <v>620.85</v>
      </c>
      <c r="O69" s="264" t="str">
        <f>'WAR Data'!R195</f>
        <v/>
      </c>
      <c r="P69" s="256">
        <f>'WAR Data'!U195</f>
        <v>620.85</v>
      </c>
      <c r="Q69" t="s">
        <v>146</v>
      </c>
    </row>
    <row r="70" spans="2:17" ht="15" thickBot="1" x14ac:dyDescent="0.4">
      <c r="L70" s="241" t="str">
        <f>'WAR Data'!X120</f>
        <v>Kayla Kalenza</v>
      </c>
      <c r="M70" s="291">
        <f>'WAR Data'!G120</f>
        <v>2</v>
      </c>
      <c r="N70" s="263">
        <f>'WAR Data'!Q120</f>
        <v>620</v>
      </c>
      <c r="O70" s="264" t="str">
        <f>'WAR Data'!R120</f>
        <v/>
      </c>
      <c r="P70" s="256">
        <f>'WAR Data'!U120</f>
        <v>620</v>
      </c>
      <c r="Q70" t="s">
        <v>146</v>
      </c>
    </row>
    <row r="71" spans="2:17" ht="15" thickBot="1" x14ac:dyDescent="0.4">
      <c r="L71" s="331" t="str">
        <f>'WAR Data'!X219</f>
        <v>Katlyn Sullivan</v>
      </c>
      <c r="M71" s="291">
        <f>'WAR Data'!G219</f>
        <v>3</v>
      </c>
      <c r="N71" s="263">
        <f>'WAR Data'!Q219</f>
        <v>619.4</v>
      </c>
      <c r="O71" s="264" t="str">
        <f>'WAR Data'!R219</f>
        <v/>
      </c>
      <c r="P71" s="256">
        <f>'WAR Data'!U219</f>
        <v>619.4</v>
      </c>
      <c r="Q71" t="s">
        <v>146</v>
      </c>
    </row>
    <row r="72" spans="2:17" ht="15" thickBot="1" x14ac:dyDescent="0.4">
      <c r="L72" s="241" t="str">
        <f>'WAR Data'!X179</f>
        <v>Alivia Perkins</v>
      </c>
      <c r="M72" s="291">
        <f>'WAR Data'!G179</f>
        <v>4</v>
      </c>
      <c r="N72" s="263">
        <f>'WAR Data'!Q179</f>
        <v>617.57499999999993</v>
      </c>
      <c r="O72" s="264" t="str">
        <f>'WAR Data'!R179</f>
        <v/>
      </c>
      <c r="P72" s="256">
        <f>'WAR Data'!U179</f>
        <v>617.57499999999993</v>
      </c>
      <c r="Q72" t="s">
        <v>146</v>
      </c>
    </row>
    <row r="73" spans="2:17" ht="15" thickBot="1" x14ac:dyDescent="0.4">
      <c r="L73" s="241" t="str">
        <f>'WAR Data'!X227</f>
        <v/>
      </c>
      <c r="M73" s="291" t="str">
        <f>'WAR Data'!G227</f>
        <v/>
      </c>
      <c r="N73" s="263" t="str">
        <f>'WAR Data'!Q227</f>
        <v/>
      </c>
      <c r="O73" s="264" t="str">
        <f>'WAR Data'!R227</f>
        <v/>
      </c>
      <c r="P73" s="256" t="str">
        <f>'WAR Data'!U227</f>
        <v/>
      </c>
    </row>
    <row r="74" spans="2:17" ht="15" thickBot="1" x14ac:dyDescent="0.4">
      <c r="L74" s="241" t="str">
        <f>'WAR Data'!X231</f>
        <v/>
      </c>
      <c r="M74" s="291" t="str">
        <f>'WAR Data'!G231</f>
        <v/>
      </c>
      <c r="N74" s="263" t="str">
        <f>'WAR Data'!Q231</f>
        <v/>
      </c>
      <c r="O74" s="264" t="str">
        <f>'WAR Data'!R231</f>
        <v/>
      </c>
      <c r="P74" s="256" t="str">
        <f>'WAR Data'!U231</f>
        <v/>
      </c>
    </row>
    <row r="75" spans="2:17" ht="15" thickBot="1" x14ac:dyDescent="0.4">
      <c r="L75" s="241" t="str">
        <f>'WAR Data'!X235</f>
        <v/>
      </c>
      <c r="M75" s="291" t="str">
        <f>'WAR Data'!G235</f>
        <v/>
      </c>
      <c r="N75" s="263" t="str">
        <f>'WAR Data'!Q235</f>
        <v/>
      </c>
      <c r="O75" s="264" t="str">
        <f>'WAR Data'!R235</f>
        <v/>
      </c>
      <c r="P75" s="256" t="str">
        <f>'WAR Data'!U235</f>
        <v/>
      </c>
    </row>
    <row r="76" spans="2:17" ht="15" thickBot="1" x14ac:dyDescent="0.4">
      <c r="L76" s="241" t="str">
        <f>'WAR Data'!X239</f>
        <v/>
      </c>
      <c r="M76" s="291" t="str">
        <f>'WAR Data'!G239</f>
        <v/>
      </c>
      <c r="N76" s="263" t="str">
        <f>'WAR Data'!Q239</f>
        <v/>
      </c>
      <c r="O76" s="264" t="str">
        <f>'WAR Data'!R239</f>
        <v/>
      </c>
      <c r="P76" s="256" t="str">
        <f>'WAR Data'!U239</f>
        <v/>
      </c>
    </row>
  </sheetData>
  <sortState xmlns:xlrd2="http://schemas.microsoft.com/office/spreadsheetml/2017/richdata2" ref="L22:Q64">
    <sortCondition descending="1" ref="P22:P64"/>
  </sortState>
  <mergeCells count="11">
    <mergeCell ref="D18:F18"/>
    <mergeCell ref="L18:N18"/>
    <mergeCell ref="D16:E16"/>
    <mergeCell ref="D17:E17"/>
    <mergeCell ref="D15:H15"/>
    <mergeCell ref="L15:P15"/>
    <mergeCell ref="L16:M16"/>
    <mergeCell ref="L17:M17"/>
    <mergeCell ref="G16:H16"/>
    <mergeCell ref="G17:H17"/>
    <mergeCell ref="G18:H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5"/>
  <sheetViews>
    <sheetView topLeftCell="A17" zoomScaleNormal="100" workbookViewId="0">
      <selection activeCell="R27" sqref="R27"/>
    </sheetView>
  </sheetViews>
  <sheetFormatPr defaultColWidth="8.7265625"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8" max="8" width="8.7265625" customWidth="1"/>
    <col min="9" max="9" width="21.54296875" bestFit="1" customWidth="1"/>
    <col min="10" max="10" width="4.81640625" customWidth="1"/>
    <col min="11" max="11" width="1.1796875" customWidth="1"/>
    <col min="12" max="12" width="18.54296875" customWidth="1"/>
    <col min="13" max="13" width="7.54296875" customWidth="1"/>
    <col min="14" max="14" width="8.54296875" customWidth="1"/>
    <col min="15" max="15" width="6.54296875" customWidth="1"/>
    <col min="17" max="17" width="14.453125" bestFit="1" customWidth="1"/>
    <col min="18" max="18" width="3.54296875" customWidth="1"/>
  </cols>
  <sheetData>
    <row r="1" spans="1:20" ht="18.5" x14ac:dyDescent="0.45">
      <c r="A1" s="10" t="s">
        <v>114</v>
      </c>
      <c r="E1" s="1"/>
      <c r="F1" s="1"/>
      <c r="L1" s="1"/>
      <c r="Q1" s="1"/>
    </row>
    <row r="2" spans="1:20" ht="18.5" x14ac:dyDescent="0.45">
      <c r="A2" s="269" t="s">
        <v>331</v>
      </c>
      <c r="E2" s="1"/>
      <c r="F2" s="1"/>
      <c r="L2" s="1"/>
      <c r="Q2" s="1"/>
    </row>
    <row r="4" spans="1:20" x14ac:dyDescent="0.35">
      <c r="A4" t="s">
        <v>127</v>
      </c>
    </row>
    <row r="5" spans="1:20" x14ac:dyDescent="0.35">
      <c r="A5" t="s">
        <v>128</v>
      </c>
    </row>
    <row r="6" spans="1:20" x14ac:dyDescent="0.35">
      <c r="A6" t="s">
        <v>129</v>
      </c>
    </row>
    <row r="7" spans="1:20" x14ac:dyDescent="0.35">
      <c r="A7" t="s">
        <v>130</v>
      </c>
    </row>
    <row r="9" spans="1:20" s="163" customFormat="1" ht="15.5" x14ac:dyDescent="0.35">
      <c r="A9" s="167" t="s">
        <v>115</v>
      </c>
      <c r="B9" s="167"/>
      <c r="C9" s="167"/>
      <c r="E9" s="164"/>
      <c r="F9" s="164"/>
      <c r="L9" s="164"/>
    </row>
    <row r="10" spans="1:20" s="163" customFormat="1" ht="15.65" customHeight="1" x14ac:dyDescent="0.35">
      <c r="A10" s="167" t="s">
        <v>131</v>
      </c>
      <c r="B10" s="166"/>
      <c r="E10" s="164"/>
      <c r="F10" s="164"/>
      <c r="L10" s="164"/>
    </row>
    <row r="11" spans="1:20" ht="15.5" x14ac:dyDescent="0.35">
      <c r="R11" s="163"/>
    </row>
    <row r="12" spans="1:20" ht="15.5" x14ac:dyDescent="0.35">
      <c r="A12" s="163" t="s">
        <v>152</v>
      </c>
      <c r="R12" s="163"/>
    </row>
    <row r="13" spans="1:20" ht="18.5" x14ac:dyDescent="0.45">
      <c r="A13" s="10"/>
      <c r="B13" s="167" t="s">
        <v>151</v>
      </c>
      <c r="R13" s="163"/>
    </row>
    <row r="14" spans="1:20" ht="18.5" x14ac:dyDescent="0.45">
      <c r="A14" s="10"/>
      <c r="B14" s="167"/>
      <c r="R14" s="163"/>
    </row>
    <row r="15" spans="1:20" ht="18.5" x14ac:dyDescent="0.45">
      <c r="C15" s="181"/>
      <c r="D15" s="373" t="s">
        <v>100</v>
      </c>
      <c r="E15" s="373"/>
      <c r="F15" s="373"/>
      <c r="G15" s="373"/>
      <c r="H15" s="373"/>
      <c r="L15" s="373" t="s">
        <v>101</v>
      </c>
      <c r="M15" s="373"/>
      <c r="N15" s="373"/>
      <c r="O15" s="373"/>
      <c r="P15" s="373"/>
      <c r="R15" s="163"/>
      <c r="S15" s="163"/>
      <c r="T15" s="163"/>
    </row>
    <row r="16" spans="1:20" ht="15.5" x14ac:dyDescent="0.35">
      <c r="D16" s="369" t="s">
        <v>125</v>
      </c>
      <c r="E16" s="370"/>
      <c r="F16" s="178"/>
      <c r="G16" s="374"/>
      <c r="H16" s="375"/>
      <c r="L16" s="369" t="s">
        <v>125</v>
      </c>
      <c r="M16" s="370"/>
      <c r="N16" s="178"/>
      <c r="O16" s="173"/>
      <c r="P16" s="174"/>
      <c r="R16" s="165"/>
      <c r="S16" s="166"/>
      <c r="T16" s="163"/>
    </row>
    <row r="17" spans="2:21" ht="15.5" x14ac:dyDescent="0.35">
      <c r="D17" s="380" t="s">
        <v>126</v>
      </c>
      <c r="E17" s="381"/>
      <c r="F17" s="179"/>
      <c r="G17" s="382"/>
      <c r="H17" s="383"/>
      <c r="L17" s="380" t="s">
        <v>126</v>
      </c>
      <c r="M17" s="381"/>
      <c r="N17" s="179"/>
      <c r="O17" s="171"/>
      <c r="P17" s="172"/>
      <c r="R17" s="165"/>
      <c r="S17" s="166"/>
    </row>
    <row r="18" spans="2:21" ht="15.5" x14ac:dyDescent="0.35">
      <c r="D18" s="367" t="s">
        <v>150</v>
      </c>
      <c r="E18" s="368"/>
      <c r="F18" s="368"/>
      <c r="G18" s="378"/>
      <c r="H18" s="379"/>
      <c r="L18" s="367" t="s">
        <v>150</v>
      </c>
      <c r="M18" s="368"/>
      <c r="N18" s="368"/>
      <c r="O18" s="378"/>
      <c r="P18" s="379"/>
      <c r="R18" s="164"/>
    </row>
    <row r="19" spans="2:21" ht="15.5" x14ac:dyDescent="0.35">
      <c r="D19" s="250" t="s">
        <v>147</v>
      </c>
      <c r="E19" s="251"/>
      <c r="F19" s="251"/>
      <c r="G19" s="252"/>
      <c r="H19" s="253"/>
      <c r="L19" s="250" t="s">
        <v>147</v>
      </c>
      <c r="M19" s="251"/>
      <c r="N19" s="251"/>
      <c r="O19" s="252"/>
      <c r="P19" s="253"/>
      <c r="R19" s="164"/>
    </row>
    <row r="20" spans="2:21" ht="15.5" x14ac:dyDescent="0.35">
      <c r="B20" s="3"/>
      <c r="C20" s="3"/>
      <c r="D20" s="3"/>
      <c r="E20" s="3" t="s">
        <v>1</v>
      </c>
      <c r="F20" s="3" t="s">
        <v>123</v>
      </c>
      <c r="H20" s="3" t="s">
        <v>4</v>
      </c>
      <c r="I20" s="3" t="s">
        <v>211</v>
      </c>
      <c r="J20" s="3"/>
      <c r="L20" s="3"/>
      <c r="M20" s="3" t="s">
        <v>1</v>
      </c>
      <c r="N20" s="3" t="s">
        <v>123</v>
      </c>
      <c r="P20" s="3" t="s">
        <v>4</v>
      </c>
      <c r="T20" s="164"/>
      <c r="U20" s="164"/>
    </row>
    <row r="21" spans="2:21" ht="16" thickBot="1" x14ac:dyDescent="0.4">
      <c r="B21" s="3" t="s">
        <v>121</v>
      </c>
      <c r="C21" s="3"/>
      <c r="D21" s="3" t="s">
        <v>122</v>
      </c>
      <c r="E21" s="3" t="s">
        <v>3</v>
      </c>
      <c r="F21" s="3" t="s">
        <v>7</v>
      </c>
      <c r="G21" s="3" t="s">
        <v>12</v>
      </c>
      <c r="H21" s="3" t="s">
        <v>5</v>
      </c>
      <c r="J21" s="3" t="s">
        <v>121</v>
      </c>
      <c r="L21" s="3" t="s">
        <v>122</v>
      </c>
      <c r="M21" s="3" t="s">
        <v>3</v>
      </c>
      <c r="N21" s="3" t="s">
        <v>7</v>
      </c>
      <c r="O21" s="3" t="s">
        <v>12</v>
      </c>
      <c r="P21" s="3" t="s">
        <v>5</v>
      </c>
      <c r="T21" s="164"/>
      <c r="U21" s="164"/>
    </row>
    <row r="22" spans="2:21" ht="15" thickBot="1" x14ac:dyDescent="0.4">
      <c r="B22" s="1">
        <v>1</v>
      </c>
      <c r="D22" s="237" t="str">
        <f>'MSB Data'!X25</f>
        <v>Tim Sherry</v>
      </c>
      <c r="E22" s="257">
        <f>'MSB Data'!G25</f>
        <v>5</v>
      </c>
      <c r="F22" s="261">
        <f>'MSB Data'!Q25</f>
        <v>592.4</v>
      </c>
      <c r="G22" s="259" t="str">
        <f>'MSB Data'!R25</f>
        <v/>
      </c>
      <c r="H22" s="238">
        <f>'MSB Data'!U25</f>
        <v>592.4</v>
      </c>
      <c r="J22" s="1">
        <v>1</v>
      </c>
      <c r="L22" s="270" t="str">
        <f>'WSB Data'!X17</f>
        <v>Sagen Maddalena</v>
      </c>
      <c r="M22" s="271">
        <f>'WSB Data'!G17</f>
        <v>5</v>
      </c>
      <c r="N22" s="272">
        <f>'WSB Data'!Q17</f>
        <v>595</v>
      </c>
      <c r="O22" s="273">
        <f>'WSB Data'!R17</f>
        <v>1</v>
      </c>
      <c r="P22" s="274">
        <f>'WSB Data'!U17</f>
        <v>596</v>
      </c>
      <c r="Q22" s="277" t="s">
        <v>145</v>
      </c>
    </row>
    <row r="23" spans="2:21" ht="15" thickBot="1" x14ac:dyDescent="0.4">
      <c r="B23" s="1">
        <v>2</v>
      </c>
      <c r="D23" s="237" t="str">
        <f>'MSB Data'!X29</f>
        <v>Ivan Roe</v>
      </c>
      <c r="E23" s="257">
        <f>'MSB Data'!G29</f>
        <v>5</v>
      </c>
      <c r="F23" s="261">
        <f>'MSB Data'!Q29</f>
        <v>591.20000000000005</v>
      </c>
      <c r="G23" s="259" t="str">
        <f>'MSB Data'!R29</f>
        <v/>
      </c>
      <c r="H23" s="238">
        <f>'MSB Data'!U29</f>
        <v>591.20000000000005</v>
      </c>
      <c r="J23" s="1">
        <v>2</v>
      </c>
      <c r="L23" s="270" t="str">
        <f>'WSB Data'!X21</f>
        <v>Mary Tucker</v>
      </c>
      <c r="M23" s="271">
        <f>'WSB Data'!G21</f>
        <v>5</v>
      </c>
      <c r="N23" s="272">
        <f>'WSB Data'!Q21</f>
        <v>592.79999999999995</v>
      </c>
      <c r="O23" s="273" t="str">
        <f>'WSB Data'!R21</f>
        <v/>
      </c>
      <c r="P23" s="274">
        <f>'WSB Data'!U21</f>
        <v>592.79999999999995</v>
      </c>
      <c r="Q23" s="277" t="s">
        <v>145</v>
      </c>
    </row>
    <row r="24" spans="2:21" ht="15" thickBot="1" x14ac:dyDescent="0.4">
      <c r="B24" s="1">
        <v>3</v>
      </c>
      <c r="D24" s="237" t="str">
        <f>'MSB Data'!X45</f>
        <v>Braden Peiser</v>
      </c>
      <c r="E24" s="257">
        <f>'MSB Data'!G45</f>
        <v>5</v>
      </c>
      <c r="F24" s="261">
        <f>'MSB Data'!Q45</f>
        <v>590.20000000000005</v>
      </c>
      <c r="G24" s="259" t="str">
        <f>'MSB Data'!R45</f>
        <v/>
      </c>
      <c r="H24" s="238">
        <f>'MSB Data'!U45</f>
        <v>590.20000000000005</v>
      </c>
      <c r="J24" s="1">
        <v>3</v>
      </c>
      <c r="L24" s="237" t="str">
        <f>'WSB Data'!X33</f>
        <v>Sarah Beard</v>
      </c>
      <c r="M24" s="257">
        <f>'WSB Data'!G33</f>
        <v>5</v>
      </c>
      <c r="N24" s="261">
        <f>'WSB Data'!Q33</f>
        <v>592</v>
      </c>
      <c r="O24" s="259" t="str">
        <f>'WSB Data'!R33</f>
        <v/>
      </c>
      <c r="P24" s="238">
        <f>'WSB Data'!U33</f>
        <v>592</v>
      </c>
    </row>
    <row r="25" spans="2:21" ht="15" thickBot="1" x14ac:dyDescent="0.4">
      <c r="B25" s="1">
        <v>4</v>
      </c>
      <c r="D25" s="270" t="str">
        <f>'MSB Data'!X17</f>
        <v>Patrick Sunderman</v>
      </c>
      <c r="E25" s="271">
        <f>'MSB Data'!G17</f>
        <v>5</v>
      </c>
      <c r="F25" s="272">
        <f>'MSB Data'!Q17</f>
        <v>590</v>
      </c>
      <c r="G25" s="273" t="str">
        <f>'MSB Data'!R17</f>
        <v/>
      </c>
      <c r="H25" s="274">
        <f>'MSB Data'!U17</f>
        <v>590</v>
      </c>
      <c r="I25" s="276" t="s">
        <v>145</v>
      </c>
      <c r="J25" s="1">
        <v>4</v>
      </c>
      <c r="L25" s="278" t="str">
        <f>'WSB Data'!X53</f>
        <v>Ali Weisz</v>
      </c>
      <c r="M25" s="293">
        <f>'WSB Data'!G53</f>
        <v>5</v>
      </c>
      <c r="N25" s="294">
        <f>'WSB Data'!Q53</f>
        <v>589.20000000000005</v>
      </c>
      <c r="O25" s="295" t="str">
        <f>'WSB Data'!R53</f>
        <v/>
      </c>
      <c r="P25" s="296">
        <f>'WSB Data'!U53</f>
        <v>589.20000000000005</v>
      </c>
    </row>
    <row r="26" spans="2:21" ht="15" thickBot="1" x14ac:dyDescent="0.4">
      <c r="B26" s="1">
        <v>5</v>
      </c>
      <c r="D26" s="237" t="str">
        <f>'MSB Data'!X37</f>
        <v>Lucas Kozeniesky</v>
      </c>
      <c r="E26" s="257">
        <f>'MSB Data'!G37</f>
        <v>5</v>
      </c>
      <c r="F26" s="261">
        <f>'MSB Data'!Q37</f>
        <v>589.6</v>
      </c>
      <c r="G26" s="259" t="str">
        <f>'MSB Data'!R37</f>
        <v/>
      </c>
      <c r="H26" s="238">
        <f>'MSB Data'!U37</f>
        <v>589.6</v>
      </c>
      <c r="J26" s="1">
        <v>5</v>
      </c>
      <c r="L26" s="278" t="str">
        <f>'WSB Data'!X139</f>
        <v>Elizabeth Marsh</v>
      </c>
      <c r="M26" s="293">
        <f>'WSB Data'!G139</f>
        <v>5</v>
      </c>
      <c r="N26" s="294">
        <f>'WSB Data'!Q139</f>
        <v>589.20000000000005</v>
      </c>
      <c r="O26" s="295" t="str">
        <f>'WSB Data'!R139</f>
        <v/>
      </c>
      <c r="P26" s="296">
        <f>'WSB Data'!U139</f>
        <v>589.20000000000005</v>
      </c>
    </row>
    <row r="27" spans="2:21" ht="15" thickBot="1" x14ac:dyDescent="0.4">
      <c r="B27" s="1">
        <v>6</v>
      </c>
      <c r="D27" s="270" t="str">
        <f>'MSB Data'!X21</f>
        <v>Nick Mowrer</v>
      </c>
      <c r="E27" s="271">
        <f>'MSB Data'!G21</f>
        <v>5</v>
      </c>
      <c r="F27" s="272">
        <f>'MSB Data'!Q21</f>
        <v>588.20000000000005</v>
      </c>
      <c r="G27" s="273" t="str">
        <f>'MSB Data'!R21</f>
        <v/>
      </c>
      <c r="H27" s="274">
        <f>'MSB Data'!U21</f>
        <v>588.20000000000005</v>
      </c>
      <c r="I27" s="276" t="s">
        <v>145</v>
      </c>
      <c r="J27" s="1">
        <v>6</v>
      </c>
      <c r="L27" s="237" t="str">
        <f>'WSB Data'!X37</f>
        <v>Cecelia Ossi</v>
      </c>
      <c r="M27" s="257">
        <f>'WSB Data'!G37</f>
        <v>5</v>
      </c>
      <c r="N27" s="261">
        <f>'WSB Data'!Q37</f>
        <v>588.79999999999995</v>
      </c>
      <c r="O27" s="259" t="str">
        <f>'WSB Data'!R37</f>
        <v/>
      </c>
      <c r="P27" s="238">
        <f>'WSB Data'!U37</f>
        <v>588.79999999999995</v>
      </c>
    </row>
    <row r="28" spans="2:21" ht="15" thickBot="1" x14ac:dyDescent="0.4">
      <c r="B28" s="1">
        <v>7</v>
      </c>
      <c r="D28" s="237" t="str">
        <f>'MSB Data'!X57</f>
        <v>Peter Fiori</v>
      </c>
      <c r="E28" s="257">
        <f>'MSB Data'!G57</f>
        <v>5</v>
      </c>
      <c r="F28" s="261">
        <f>'MSB Data'!Q57</f>
        <v>588</v>
      </c>
      <c r="G28" s="259" t="str">
        <f>'MSB Data'!R57</f>
        <v/>
      </c>
      <c r="H28" s="238">
        <f>'MSB Data'!U57</f>
        <v>588</v>
      </c>
      <c r="J28" s="1">
        <v>12</v>
      </c>
      <c r="L28" s="278" t="str">
        <f>'WSB Data'!X61</f>
        <v>Ginny Thrasher</v>
      </c>
      <c r="M28" s="293">
        <f>'WSB Data'!G61</f>
        <v>5</v>
      </c>
      <c r="N28" s="294">
        <f>'WSB Data'!Q61</f>
        <v>588.79999999999995</v>
      </c>
      <c r="O28" s="295" t="str">
        <f>'WSB Data'!R61</f>
        <v/>
      </c>
      <c r="P28" s="296">
        <f>'WSB Data'!U61</f>
        <v>588.79999999999995</v>
      </c>
    </row>
    <row r="29" spans="2:21" ht="15" thickBot="1" x14ac:dyDescent="0.4">
      <c r="B29" s="1">
        <v>8</v>
      </c>
      <c r="D29" s="280" t="str">
        <f>'MSB Data'!X116</f>
        <v>Jared Eddy</v>
      </c>
      <c r="E29" s="298">
        <f>'MSB Data'!G116</f>
        <v>5</v>
      </c>
      <c r="F29" s="299">
        <f>'MSB Data'!Q116</f>
        <v>587.4</v>
      </c>
      <c r="G29" s="300" t="str">
        <f>'MSB Data'!R116</f>
        <v/>
      </c>
      <c r="H29" s="301">
        <f>'MSB Data'!U116</f>
        <v>587.4</v>
      </c>
      <c r="J29" s="1">
        <v>7</v>
      </c>
      <c r="L29" s="280" t="str">
        <f>'WSB Data'!X100</f>
        <v>Elizabeth Probst</v>
      </c>
      <c r="M29" s="298">
        <f>'WSB Data'!G100</f>
        <v>5</v>
      </c>
      <c r="N29" s="299">
        <f>'WSB Data'!Q100</f>
        <v>587.79999999999995</v>
      </c>
      <c r="O29" s="300" t="str">
        <f>'WSB Data'!R100</f>
        <v/>
      </c>
      <c r="P29" s="301">
        <f>'WSB Data'!U100</f>
        <v>587.79999999999995</v>
      </c>
    </row>
    <row r="30" spans="2:21" ht="15" thickBot="1" x14ac:dyDescent="0.4">
      <c r="B30" s="1">
        <v>9</v>
      </c>
      <c r="D30" s="280" t="str">
        <f>'MSB Data'!X100</f>
        <v>Matt Sanchez</v>
      </c>
      <c r="E30" s="298">
        <f>'MSB Data'!G100</f>
        <v>5</v>
      </c>
      <c r="F30" s="299">
        <f>'MSB Data'!Q100</f>
        <v>586.20000000000005</v>
      </c>
      <c r="G30" s="300" t="str">
        <f>'MSB Data'!R100</f>
        <v/>
      </c>
      <c r="H30" s="301">
        <f>'MSB Data'!U100</f>
        <v>586.20000000000005</v>
      </c>
      <c r="J30" s="1">
        <v>8</v>
      </c>
      <c r="L30" s="239" t="str">
        <f>'WSB Data'!X25</f>
        <v>Katie Zaun</v>
      </c>
      <c r="M30" s="275">
        <f>'WSB Data'!G25</f>
        <v>5</v>
      </c>
      <c r="N30" s="265">
        <f>'WSB Data'!Q25</f>
        <v>587</v>
      </c>
      <c r="O30" s="266" t="str">
        <f>'WSB Data'!R25</f>
        <v/>
      </c>
      <c r="P30" s="240">
        <f>'WSB Data'!U25</f>
        <v>587</v>
      </c>
    </row>
    <row r="31" spans="2:21" ht="15" thickBot="1" x14ac:dyDescent="0.4">
      <c r="B31" s="1">
        <v>10</v>
      </c>
      <c r="D31" s="280" t="str">
        <f>'MSB Data'!X61</f>
        <v>Jared Desrosiers</v>
      </c>
      <c r="E31" s="298">
        <f>'MSB Data'!G61</f>
        <v>5</v>
      </c>
      <c r="F31" s="299">
        <f>'MSB Data'!Q61</f>
        <v>585.4</v>
      </c>
      <c r="G31" s="300" t="str">
        <f>'MSB Data'!R61</f>
        <v/>
      </c>
      <c r="H31" s="301">
        <f>'MSB Data'!U61</f>
        <v>585.4</v>
      </c>
      <c r="J31" s="1">
        <v>9</v>
      </c>
      <c r="L31" s="239" t="str">
        <f>'WSB Data'!X45</f>
        <v>Malori Brown</v>
      </c>
      <c r="M31" s="275">
        <f>'WSB Data'!G45</f>
        <v>5</v>
      </c>
      <c r="N31" s="265">
        <f>'WSB Data'!Q45</f>
        <v>586.79999999999995</v>
      </c>
      <c r="O31" s="266" t="str">
        <f>'WSB Data'!R45</f>
        <v/>
      </c>
      <c r="P31" s="240">
        <f>'WSB Data'!U45</f>
        <v>586.79999999999995</v>
      </c>
    </row>
    <row r="32" spans="2:21" ht="15" thickBot="1" x14ac:dyDescent="0.4">
      <c r="B32" s="1">
        <v>11</v>
      </c>
      <c r="D32" s="280" t="str">
        <f>'MSB Data'!X76</f>
        <v>Tyler Wee</v>
      </c>
      <c r="E32" s="298">
        <f>'MSB Data'!G76</f>
        <v>5</v>
      </c>
      <c r="F32" s="299">
        <f>'MSB Data'!Q76</f>
        <v>585.20000000000005</v>
      </c>
      <c r="G32" s="300" t="str">
        <f>'MSB Data'!R76</f>
        <v/>
      </c>
      <c r="H32" s="301">
        <f>'MSB Data'!U76</f>
        <v>585.20000000000005</v>
      </c>
      <c r="J32" s="1">
        <v>10</v>
      </c>
      <c r="L32" s="280" t="str">
        <f>'WSB Data'!X80</f>
        <v>Molly McGhin</v>
      </c>
      <c r="M32" s="298">
        <f>'WSB Data'!G80</f>
        <v>5</v>
      </c>
      <c r="N32" s="299">
        <f>'WSB Data'!Q80</f>
        <v>586.4</v>
      </c>
      <c r="O32" s="300" t="str">
        <f>'WSB Data'!R80</f>
        <v/>
      </c>
      <c r="P32" s="301">
        <f>'WSB Data'!U80</f>
        <v>586.4</v>
      </c>
    </row>
    <row r="33" spans="2:17" ht="15" thickBot="1" x14ac:dyDescent="0.4">
      <c r="B33" s="1">
        <v>12</v>
      </c>
      <c r="D33" s="280" t="str">
        <f>'MSB Data'!X92</f>
        <v>Griffin Lake</v>
      </c>
      <c r="E33" s="298">
        <f>'MSB Data'!G92</f>
        <v>5</v>
      </c>
      <c r="F33" s="299">
        <f>'MSB Data'!Q92</f>
        <v>585</v>
      </c>
      <c r="G33" s="300" t="str">
        <f>'MSB Data'!R92</f>
        <v/>
      </c>
      <c r="H33" s="301">
        <f>'MSB Data'!U92</f>
        <v>585</v>
      </c>
      <c r="J33" s="1">
        <v>11</v>
      </c>
      <c r="L33" s="280" t="str">
        <f>'WSB Data'!X96</f>
        <v>Isabella Baldwin</v>
      </c>
      <c r="M33" s="298">
        <f>'WSB Data'!G96</f>
        <v>5</v>
      </c>
      <c r="N33" s="299">
        <f>'WSB Data'!Q96</f>
        <v>585.4</v>
      </c>
      <c r="O33" s="300" t="str">
        <f>'WSB Data'!R96</f>
        <v/>
      </c>
      <c r="P33" s="301">
        <f>'WSB Data'!U96</f>
        <v>585.4</v>
      </c>
    </row>
    <row r="34" spans="2:17" ht="15" thickBot="1" x14ac:dyDescent="0.4">
      <c r="B34" s="1">
        <v>13</v>
      </c>
      <c r="D34" s="280" t="str">
        <f>'MSB Data'!X80</f>
        <v>Gavin Barnick</v>
      </c>
      <c r="E34" s="298">
        <f>'MSB Data'!G80</f>
        <v>5</v>
      </c>
      <c r="F34" s="299">
        <f>'MSB Data'!Q80</f>
        <v>584.20000000000005</v>
      </c>
      <c r="G34" s="300" t="str">
        <f>'MSB Data'!R80</f>
        <v/>
      </c>
      <c r="H34" s="301">
        <f>'MSB Data'!U80</f>
        <v>584.20000000000005</v>
      </c>
      <c r="J34" s="1">
        <v>13</v>
      </c>
      <c r="L34" s="280" t="str">
        <f>'WSB Data'!X76</f>
        <v>Anne White</v>
      </c>
      <c r="M34" s="298">
        <f>'WSB Data'!G76</f>
        <v>5</v>
      </c>
      <c r="N34" s="299">
        <f>'WSB Data'!Q76</f>
        <v>584.4</v>
      </c>
      <c r="O34" s="300" t="str">
        <f>'WSB Data'!R76</f>
        <v/>
      </c>
      <c r="P34" s="301">
        <f>'WSB Data'!U76</f>
        <v>584.4</v>
      </c>
      <c r="Q34" s="332"/>
    </row>
    <row r="35" spans="2:17" ht="15" thickBot="1" x14ac:dyDescent="0.4">
      <c r="B35" s="1">
        <v>14</v>
      </c>
      <c r="D35" s="284" t="str">
        <f>'MSB Data'!X88</f>
        <v>Richard Clark</v>
      </c>
      <c r="E35" s="286">
        <f>'MSB Data'!G88</f>
        <v>5</v>
      </c>
      <c r="F35" s="287">
        <f>'MSB Data'!Q88</f>
        <v>583.79999999999995</v>
      </c>
      <c r="G35" s="288" t="str">
        <f>'MSB Data'!R88</f>
        <v/>
      </c>
      <c r="H35" s="289">
        <f>'MSB Data'!U88</f>
        <v>583.79999999999995</v>
      </c>
      <c r="J35" s="1">
        <v>14</v>
      </c>
      <c r="L35" s="284" t="str">
        <f>'WSB Data'!X116</f>
        <v>Gracie Dinh</v>
      </c>
      <c r="M35" s="286">
        <f>'WSB Data'!G116</f>
        <v>5</v>
      </c>
      <c r="N35" s="287">
        <f>'WSB Data'!Q116</f>
        <v>583.6</v>
      </c>
      <c r="O35" s="288" t="str">
        <f>'WSB Data'!R116</f>
        <v/>
      </c>
      <c r="P35" s="289">
        <f>'WSB Data'!U116</f>
        <v>583.6</v>
      </c>
    </row>
    <row r="36" spans="2:17" ht="15" thickBot="1" x14ac:dyDescent="0.4">
      <c r="B36" s="1">
        <v>15</v>
      </c>
      <c r="D36" s="185" t="str">
        <f>'MSB Data'!X53</f>
        <v>Chance Cover</v>
      </c>
      <c r="E36" s="258">
        <f>'MSB Data'!G53</f>
        <v>5</v>
      </c>
      <c r="F36" s="262">
        <f>'MSB Data'!Q53</f>
        <v>583</v>
      </c>
      <c r="G36" s="260" t="str">
        <f>'MSB Data'!R53</f>
        <v/>
      </c>
      <c r="H36" s="186">
        <f>'MSB Data'!U53</f>
        <v>583</v>
      </c>
      <c r="J36" s="1">
        <v>15</v>
      </c>
      <c r="L36" s="284" t="str">
        <f>'WSB Data'!X84</f>
        <v>Kristen Derting</v>
      </c>
      <c r="M36" s="286">
        <f>'WSB Data'!G84</f>
        <v>5</v>
      </c>
      <c r="N36" s="287">
        <f>'WSB Data'!Q84</f>
        <v>583</v>
      </c>
      <c r="O36" s="288" t="str">
        <f>'WSB Data'!R84</f>
        <v/>
      </c>
      <c r="P36" s="289">
        <f>'WSB Data'!U84</f>
        <v>583</v>
      </c>
    </row>
    <row r="37" spans="2:17" ht="15" thickBot="1" x14ac:dyDescent="0.4">
      <c r="B37" s="1">
        <v>16</v>
      </c>
      <c r="D37" s="185" t="str">
        <f>'MSB Data'!X33</f>
        <v>Levi Clark</v>
      </c>
      <c r="E37" s="258">
        <f>'MSB Data'!G33</f>
        <v>5</v>
      </c>
      <c r="F37" s="262">
        <f>'MSB Data'!Q33</f>
        <v>582.4</v>
      </c>
      <c r="G37" s="260" t="str">
        <f>'MSB Data'!R33</f>
        <v/>
      </c>
      <c r="H37" s="186">
        <f>'MSB Data'!U33</f>
        <v>582.4</v>
      </c>
      <c r="J37" s="1">
        <v>16</v>
      </c>
      <c r="L37" s="284" t="str">
        <f>'WSB Data'!X65</f>
        <v>Abigail Gordon</v>
      </c>
      <c r="M37" s="286">
        <f>'WSB Data'!G65</f>
        <v>5</v>
      </c>
      <c r="N37" s="287">
        <f>'WSB Data'!Q65</f>
        <v>582.79999999999995</v>
      </c>
      <c r="O37" s="288" t="str">
        <f>'WSB Data'!R65</f>
        <v/>
      </c>
      <c r="P37" s="289">
        <f>'WSB Data'!U65</f>
        <v>582.79999999999995</v>
      </c>
    </row>
    <row r="38" spans="2:17" ht="15" thickBot="1" x14ac:dyDescent="0.4">
      <c r="B38" s="1">
        <v>17</v>
      </c>
      <c r="D38" s="284" t="str">
        <f>'MSB Data'!X49</f>
        <v>Scott Rockett</v>
      </c>
      <c r="E38" s="313">
        <f>'MSB Data'!G49</f>
        <v>5</v>
      </c>
      <c r="F38" s="287">
        <f>'MSB Data'!Q49</f>
        <v>582.4</v>
      </c>
      <c r="G38" s="288" t="str">
        <f>'MSB Data'!R49</f>
        <v/>
      </c>
      <c r="H38" s="289">
        <f>'MSB Data'!U49</f>
        <v>582.4</v>
      </c>
      <c r="J38" s="1">
        <v>17</v>
      </c>
      <c r="L38" s="284" t="str">
        <f>'WSB Data'!X159</f>
        <v>Lauren Hurley</v>
      </c>
      <c r="M38" s="286">
        <f>'WSB Data'!G159</f>
        <v>5</v>
      </c>
      <c r="N38" s="287">
        <f>'WSB Data'!Q159</f>
        <v>582.6</v>
      </c>
      <c r="O38" s="288" t="str">
        <f>'WSB Data'!R159</f>
        <v/>
      </c>
      <c r="P38" s="289">
        <f>'WSB Data'!U159</f>
        <v>582.6</v>
      </c>
    </row>
    <row r="39" spans="2:17" ht="15" thickBot="1" x14ac:dyDescent="0.4">
      <c r="B39" s="1">
        <v>18</v>
      </c>
      <c r="D39" s="284" t="str">
        <f>'MSB Data'!X41</f>
        <v>Brandon Muske</v>
      </c>
      <c r="E39" s="286">
        <f>'MSB Data'!G41</f>
        <v>5</v>
      </c>
      <c r="F39" s="287">
        <f>'MSB Data'!Q41</f>
        <v>581.6</v>
      </c>
      <c r="G39" s="288" t="str">
        <f>'MSB Data'!R41</f>
        <v/>
      </c>
      <c r="H39" s="289">
        <f>'MSB Data'!U41</f>
        <v>581.6</v>
      </c>
      <c r="J39" s="1">
        <v>18</v>
      </c>
      <c r="L39" s="284" t="str">
        <f>'WSB Data'!X108</f>
        <v>Rachael Charles</v>
      </c>
      <c r="M39" s="286">
        <f>'WSB Data'!G108</f>
        <v>5</v>
      </c>
      <c r="N39" s="287">
        <f>'WSB Data'!Q108</f>
        <v>582.4</v>
      </c>
      <c r="O39" s="288" t="str">
        <f>'WSB Data'!R108</f>
        <v/>
      </c>
      <c r="P39" s="289">
        <f>'WSB Data'!U108</f>
        <v>582.4</v>
      </c>
    </row>
    <row r="40" spans="2:17" ht="15" thickBot="1" x14ac:dyDescent="0.4">
      <c r="B40" s="1">
        <v>19</v>
      </c>
      <c r="D40" s="284" t="str">
        <f>'MSB Data'!X96</f>
        <v>Dylan Gregory</v>
      </c>
      <c r="E40" s="286">
        <f>'MSB Data'!G96</f>
        <v>5</v>
      </c>
      <c r="F40" s="287">
        <f>'MSB Data'!Q96</f>
        <v>574.6</v>
      </c>
      <c r="G40" s="288" t="str">
        <f>'MSB Data'!R96</f>
        <v/>
      </c>
      <c r="H40" s="289">
        <f>'MSB Data'!U96</f>
        <v>574.6</v>
      </c>
      <c r="J40" s="1">
        <v>19</v>
      </c>
      <c r="L40" s="284" t="str">
        <f>'WSB Data'!X163</f>
        <v>Emme Walrath</v>
      </c>
      <c r="M40" s="286">
        <f>'WSB Data'!G163</f>
        <v>5</v>
      </c>
      <c r="N40" s="287">
        <f>'WSB Data'!Q163</f>
        <v>582.4</v>
      </c>
      <c r="O40" s="288" t="str">
        <f>'WSB Data'!R163</f>
        <v/>
      </c>
      <c r="P40" s="289">
        <f>'WSB Data'!U163</f>
        <v>582.4</v>
      </c>
    </row>
    <row r="41" spans="2:17" ht="15" thickBot="1" x14ac:dyDescent="0.4">
      <c r="B41" s="1">
        <v>20</v>
      </c>
      <c r="D41" s="284" t="str">
        <f>'MSB Data'!X104</f>
        <v>Max Duncan</v>
      </c>
      <c r="E41" s="286">
        <f>'MSB Data'!G104</f>
        <v>5</v>
      </c>
      <c r="F41" s="287">
        <f>'MSB Data'!Q104</f>
        <v>574.20000000000005</v>
      </c>
      <c r="G41" s="288" t="str">
        <f>'MSB Data'!R104</f>
        <v/>
      </c>
      <c r="H41" s="289">
        <f>'MSB Data'!U104</f>
        <v>574.20000000000005</v>
      </c>
      <c r="J41" s="1">
        <v>20</v>
      </c>
      <c r="L41" s="284" t="str">
        <f>'WSB Data'!X179</f>
        <v>Gabriela Zych</v>
      </c>
      <c r="M41" s="286">
        <f>'WSB Data'!G179</f>
        <v>5</v>
      </c>
      <c r="N41" s="287">
        <f>'WSB Data'!Q179</f>
        <v>582.20000000000005</v>
      </c>
      <c r="O41" s="288" t="str">
        <f>'WSB Data'!R179</f>
        <v/>
      </c>
      <c r="P41" s="289">
        <f>'WSB Data'!U179</f>
        <v>582.20000000000005</v>
      </c>
    </row>
    <row r="42" spans="2:17" ht="15" thickBot="1" x14ac:dyDescent="0.4">
      <c r="B42" s="1"/>
      <c r="D42" s="241" t="str">
        <f>'MSB Data'!X120</f>
        <v>Gavin Perkowski</v>
      </c>
      <c r="E42" s="291">
        <f>'MSB Data'!G120</f>
        <v>1</v>
      </c>
      <c r="F42" s="263">
        <f>'MSB Data'!Q120</f>
        <v>585</v>
      </c>
      <c r="G42" s="264" t="str">
        <f>'MSB Data'!R120</f>
        <v/>
      </c>
      <c r="H42" s="256">
        <f>'MSB Data'!U120</f>
        <v>585</v>
      </c>
      <c r="I42" t="s">
        <v>181</v>
      </c>
      <c r="J42" s="1">
        <v>21</v>
      </c>
      <c r="L42" s="284" t="str">
        <f>'WSB Data'!X57</f>
        <v>Stephanie Allan</v>
      </c>
      <c r="M42" s="286">
        <f>'WSB Data'!G57</f>
        <v>5</v>
      </c>
      <c r="N42" s="287">
        <f>'WSB Data'!Q57</f>
        <v>581</v>
      </c>
      <c r="O42" s="288" t="str">
        <f>'WSB Data'!R57</f>
        <v/>
      </c>
      <c r="P42" s="289">
        <f>'WSB Data'!U57</f>
        <v>581</v>
      </c>
    </row>
    <row r="43" spans="2:17" ht="15" thickBot="1" x14ac:dyDescent="0.4">
      <c r="B43" s="1"/>
      <c r="D43" s="241" t="str">
        <f>'MSB Data'!X131</f>
        <v>Jack Ogoreuc</v>
      </c>
      <c r="E43" s="291">
        <f>'MSB Data'!G131</f>
        <v>1</v>
      </c>
      <c r="F43" s="263">
        <f>'MSB Data'!Q131</f>
        <v>583</v>
      </c>
      <c r="G43" s="264" t="str">
        <f>'MSB Data'!R131</f>
        <v/>
      </c>
      <c r="H43" s="256">
        <f>'MSB Data'!U131</f>
        <v>583</v>
      </c>
      <c r="I43" t="s">
        <v>181</v>
      </c>
      <c r="J43" s="1">
        <v>22</v>
      </c>
      <c r="L43" s="284" t="str">
        <f>'WSB Data'!X155</f>
        <v>Carley Seabrooke</v>
      </c>
      <c r="M43" s="286">
        <f>'WSB Data'!G155</f>
        <v>5</v>
      </c>
      <c r="N43" s="287">
        <f>'WSB Data'!Q155</f>
        <v>580.6</v>
      </c>
      <c r="O43" s="288" t="str">
        <f>'WSB Data'!R155</f>
        <v/>
      </c>
      <c r="P43" s="289">
        <f>'WSB Data'!U155</f>
        <v>580.6</v>
      </c>
    </row>
    <row r="44" spans="2:17" ht="15" thickBot="1" x14ac:dyDescent="0.4">
      <c r="B44" s="1"/>
      <c r="D44" s="241" t="str">
        <f>'MSB Data'!X108</f>
        <v>Scott Patterson</v>
      </c>
      <c r="E44" s="291">
        <f>'MSB Data'!G108</f>
        <v>4</v>
      </c>
      <c r="F44" s="263">
        <f>'MSB Data'!Q108</f>
        <v>579.25</v>
      </c>
      <c r="G44" s="264" t="str">
        <f>'MSB Data'!R108</f>
        <v/>
      </c>
      <c r="H44" s="256">
        <f>'MSB Data'!U108</f>
        <v>579.25</v>
      </c>
      <c r="I44" t="s">
        <v>181</v>
      </c>
      <c r="J44" s="1">
        <v>23</v>
      </c>
      <c r="L44" s="185" t="str">
        <f>'WSB Data'!X49</f>
        <v>Hannah Black</v>
      </c>
      <c r="M44" s="258">
        <f>'WSB Data'!G49</f>
        <v>5</v>
      </c>
      <c r="N44" s="262">
        <f>'WSB Data'!Q49</f>
        <v>580.4</v>
      </c>
      <c r="O44" s="260" t="str">
        <f>'WSB Data'!R49</f>
        <v/>
      </c>
      <c r="P44" s="186">
        <f>'WSB Data'!U49</f>
        <v>580.4</v>
      </c>
    </row>
    <row r="45" spans="2:17" ht="15" thickBot="1" x14ac:dyDescent="0.4">
      <c r="B45" s="1"/>
      <c r="D45" s="241" t="str">
        <f>'MSB Data'!X112</f>
        <v>James Hart</v>
      </c>
      <c r="E45" s="291">
        <f>'MSB Data'!G112</f>
        <v>3</v>
      </c>
      <c r="F45" s="263">
        <f>'MSB Data'!Q112</f>
        <v>578.33333333333337</v>
      </c>
      <c r="G45" s="264" t="str">
        <f>'MSB Data'!R112</f>
        <v/>
      </c>
      <c r="H45" s="256">
        <f>'MSB Data'!U112</f>
        <v>578.33333333333337</v>
      </c>
      <c r="I45" t="s">
        <v>181</v>
      </c>
      <c r="J45" s="1">
        <v>24</v>
      </c>
      <c r="L45" s="284" t="str">
        <f>'WSB Data'!X207</f>
        <v>Rylie Passmore</v>
      </c>
      <c r="M45" s="286">
        <f>'WSB Data'!G207</f>
        <v>5</v>
      </c>
      <c r="N45" s="287">
        <f>'WSB Data'!Q207</f>
        <v>580.4</v>
      </c>
      <c r="O45" s="288" t="str">
        <f>'WSB Data'!R207</f>
        <v/>
      </c>
      <c r="P45" s="289">
        <f>'WSB Data'!U207</f>
        <v>580.4</v>
      </c>
    </row>
    <row r="46" spans="2:17" ht="15" thickBot="1" x14ac:dyDescent="0.4">
      <c r="B46" s="1"/>
      <c r="D46" s="241" t="str">
        <f>'MSB Data'!X72</f>
        <v>Rylan Kissell</v>
      </c>
      <c r="E46" s="291">
        <f>'MSB Data'!G72</f>
        <v>4</v>
      </c>
      <c r="F46" s="263">
        <f>'MSB Data'!Q72</f>
        <v>576.25</v>
      </c>
      <c r="G46" s="264" t="str">
        <f>'MSB Data'!R72</f>
        <v/>
      </c>
      <c r="H46" s="256">
        <f>'MSB Data'!U72</f>
        <v>576.25</v>
      </c>
      <c r="I46" t="s">
        <v>181</v>
      </c>
      <c r="J46" s="1">
        <v>25</v>
      </c>
      <c r="L46" s="284" t="str">
        <f>'WSB Data'!X135</f>
        <v>Emma Pereira</v>
      </c>
      <c r="M46" s="286">
        <f>'WSB Data'!G135</f>
        <v>5</v>
      </c>
      <c r="N46" s="287">
        <f>'WSB Data'!Q135</f>
        <v>578.4</v>
      </c>
      <c r="O46" s="288" t="str">
        <f>'WSB Data'!R135</f>
        <v/>
      </c>
      <c r="P46" s="289">
        <f>'WSB Data'!U135</f>
        <v>578.4</v>
      </c>
    </row>
    <row r="47" spans="2:17" ht="15" thickBot="1" x14ac:dyDescent="0.4">
      <c r="B47" s="1"/>
      <c r="D47" s="241" t="str">
        <f>'MSB Data'!X124</f>
        <v>Zachary Jackson</v>
      </c>
      <c r="E47" s="291">
        <f>'MSB Data'!G124</f>
        <v>2</v>
      </c>
      <c r="F47" s="263">
        <f>'MSB Data'!Q124</f>
        <v>574.5</v>
      </c>
      <c r="G47" s="264" t="str">
        <f>'MSB Data'!R124</f>
        <v/>
      </c>
      <c r="H47" s="256">
        <f>'MSB Data'!U124</f>
        <v>574.5</v>
      </c>
      <c r="I47" t="s">
        <v>181</v>
      </c>
      <c r="J47" s="1">
        <v>26</v>
      </c>
      <c r="L47" s="284" t="str">
        <f>'WSB Data'!X147</f>
        <v>Katrina Demerle</v>
      </c>
      <c r="M47" s="286">
        <f>'WSB Data'!G147</f>
        <v>5</v>
      </c>
      <c r="N47" s="287">
        <f>'WSB Data'!Q147</f>
        <v>578</v>
      </c>
      <c r="O47" s="288" t="str">
        <f>'WSB Data'!R147</f>
        <v/>
      </c>
      <c r="P47" s="289">
        <f>'WSB Data'!U147</f>
        <v>578</v>
      </c>
    </row>
    <row r="48" spans="2:17" ht="15" thickBot="1" x14ac:dyDescent="0.4">
      <c r="B48" s="1"/>
      <c r="D48" s="241" t="str">
        <f>'MSB Data'!X135</f>
        <v>Jacob Wisman</v>
      </c>
      <c r="E48" s="291">
        <f>'MSB Data'!G135</f>
        <v>3</v>
      </c>
      <c r="F48" s="263">
        <f>'MSB Data'!Q135</f>
        <v>574.33333333333337</v>
      </c>
      <c r="G48" s="264" t="str">
        <f>'MSB Data'!R135</f>
        <v/>
      </c>
      <c r="H48" s="256">
        <f>'MSB Data'!U135</f>
        <v>574.33333333333337</v>
      </c>
      <c r="I48" t="s">
        <v>181</v>
      </c>
      <c r="J48" s="1">
        <v>27</v>
      </c>
      <c r="L48" s="284" t="str">
        <f>'WSB Data'!X143</f>
        <v>Alivia Perkins</v>
      </c>
      <c r="M48" s="286">
        <f>'WSB Data'!G143</f>
        <v>5</v>
      </c>
      <c r="N48" s="287">
        <f>'WSB Data'!Q143</f>
        <v>577.6</v>
      </c>
      <c r="O48" s="288" t="str">
        <f>'WSB Data'!R143</f>
        <v/>
      </c>
      <c r="P48" s="289">
        <f>'WSB Data'!U143</f>
        <v>577.6</v>
      </c>
    </row>
    <row r="49" spans="2:17" ht="15" thickBot="1" x14ac:dyDescent="0.4">
      <c r="B49" s="1"/>
      <c r="D49" s="241" t="str">
        <f>'MSB Data'!X65</f>
        <v>John Blanton</v>
      </c>
      <c r="E49" s="291">
        <f>'MSB Data'!G65</f>
        <v>4</v>
      </c>
      <c r="F49" s="263">
        <f>'MSB Data'!Q65</f>
        <v>568.75</v>
      </c>
      <c r="G49" s="264" t="str">
        <f>'MSB Data'!R65</f>
        <v/>
      </c>
      <c r="H49" s="256">
        <f>'MSB Data'!U65</f>
        <v>568.75</v>
      </c>
      <c r="I49" t="s">
        <v>181</v>
      </c>
      <c r="J49" s="1">
        <v>28</v>
      </c>
      <c r="L49" s="284" t="str">
        <f>'WSB Data'!X128</f>
        <v>Addy Burrow</v>
      </c>
      <c r="M49" s="286">
        <f>'WSB Data'!G128</f>
        <v>5</v>
      </c>
      <c r="N49" s="287">
        <f>'WSB Data'!Q128</f>
        <v>577.4</v>
      </c>
      <c r="O49" s="288" t="str">
        <f>'WSB Data'!R128</f>
        <v/>
      </c>
      <c r="P49" s="289">
        <f>'WSB Data'!U128</f>
        <v>577.4</v>
      </c>
    </row>
    <row r="50" spans="2:17" ht="15" thickBot="1" x14ac:dyDescent="0.4">
      <c r="B50" s="1"/>
      <c r="D50" s="241" t="str">
        <f>'MSB Data'!X84</f>
        <v>Nathan Wehrlan</v>
      </c>
      <c r="E50" s="291">
        <f>'MSB Data'!G84</f>
        <v>2</v>
      </c>
      <c r="F50" s="263">
        <f>'MSB Data'!Q84</f>
        <v>559.5</v>
      </c>
      <c r="G50" s="264" t="str">
        <f>'MSB Data'!R84</f>
        <v/>
      </c>
      <c r="H50" s="256">
        <f>'MSB Data'!U84</f>
        <v>559.5</v>
      </c>
      <c r="I50" t="s">
        <v>181</v>
      </c>
      <c r="J50" s="1">
        <v>29</v>
      </c>
      <c r="L50" s="284" t="str">
        <f>'WSB Data'!X112</f>
        <v>Jeanne Haverhill</v>
      </c>
      <c r="M50" s="286">
        <f>'WSB Data'!G112</f>
        <v>5</v>
      </c>
      <c r="N50" s="287">
        <f>'WSB Data'!Q112</f>
        <v>576.4</v>
      </c>
      <c r="O50" s="288" t="str">
        <f>'WSB Data'!R112</f>
        <v/>
      </c>
      <c r="P50" s="289">
        <f>'WSB Data'!U112</f>
        <v>576.4</v>
      </c>
    </row>
    <row r="51" spans="2:17" ht="15" thickBot="1" x14ac:dyDescent="0.4">
      <c r="B51" s="1"/>
      <c r="D51" s="168" t="str">
        <f>'MSB Data'!X139</f>
        <v/>
      </c>
      <c r="E51" s="334" t="str">
        <f>'MSB Data'!G139</f>
        <v/>
      </c>
      <c r="F51" s="335" t="str">
        <f>'MSB Data'!Q139</f>
        <v/>
      </c>
      <c r="G51" s="336" t="str">
        <f>'MSB Data'!R139</f>
        <v/>
      </c>
      <c r="H51" s="333" t="str">
        <f>'MSB Data'!U139</f>
        <v/>
      </c>
      <c r="J51" s="1">
        <v>30</v>
      </c>
      <c r="L51" s="284" t="str">
        <f>'WSB Data'!X167</f>
        <v>Charlotte Mick</v>
      </c>
      <c r="M51" s="286">
        <f>'WSB Data'!G167</f>
        <v>5</v>
      </c>
      <c r="N51" s="287">
        <f>'WSB Data'!Q167</f>
        <v>575.6</v>
      </c>
      <c r="O51" s="288" t="str">
        <f>'WSB Data'!R167</f>
        <v/>
      </c>
      <c r="P51" s="289">
        <f>'WSB Data'!U167</f>
        <v>575.6</v>
      </c>
    </row>
    <row r="52" spans="2:17" ht="15" thickBot="1" x14ac:dyDescent="0.4">
      <c r="B52" s="1"/>
      <c r="D52" s="168" t="str">
        <f>'MSB Data'!X143</f>
        <v/>
      </c>
      <c r="E52" s="334" t="str">
        <f>'MSB Data'!G143</f>
        <v/>
      </c>
      <c r="F52" s="335" t="str">
        <f>'MSB Data'!Q143</f>
        <v/>
      </c>
      <c r="G52" s="336" t="str">
        <f>'MSB Data'!R143</f>
        <v/>
      </c>
      <c r="H52" s="333" t="str">
        <f>'MSB Data'!U143</f>
        <v/>
      </c>
      <c r="J52" s="1">
        <v>31</v>
      </c>
      <c r="L52" s="284" t="str">
        <f>'WSB Data'!X124</f>
        <v>Camryn Camp</v>
      </c>
      <c r="M52" s="286">
        <f>'WSB Data'!G124</f>
        <v>5</v>
      </c>
      <c r="N52" s="287">
        <f>'WSB Data'!Q124</f>
        <v>574.79999999999995</v>
      </c>
      <c r="O52" s="288" t="str">
        <f>'WSB Data'!R124</f>
        <v/>
      </c>
      <c r="P52" s="289">
        <f>'WSB Data'!U124</f>
        <v>574.79999999999995</v>
      </c>
    </row>
    <row r="53" spans="2:17" ht="15" thickBot="1" x14ac:dyDescent="0.4">
      <c r="B53" s="1"/>
      <c r="D53" s="168" t="str">
        <f>'MSB Data'!X147</f>
        <v/>
      </c>
      <c r="E53" s="334" t="str">
        <f>'MSB Data'!G147</f>
        <v/>
      </c>
      <c r="F53" s="335" t="str">
        <f>'MSB Data'!Q147</f>
        <v/>
      </c>
      <c r="G53" s="336" t="str">
        <f>'MSB Data'!R147</f>
        <v/>
      </c>
      <c r="H53" s="333" t="str">
        <f>'MSB Data'!U147</f>
        <v/>
      </c>
      <c r="J53" s="1">
        <v>32</v>
      </c>
      <c r="L53" s="185" t="str">
        <f>'WSB Data'!X41</f>
        <v>Julianna Hays</v>
      </c>
      <c r="M53" s="258">
        <f>'WSB Data'!G41</f>
        <v>5</v>
      </c>
      <c r="N53" s="262">
        <f>'WSB Data'!Q41</f>
        <v>574</v>
      </c>
      <c r="O53" s="260" t="str">
        <f>'WSB Data'!R41</f>
        <v/>
      </c>
      <c r="P53" s="186">
        <f>'WSB Data'!U41</f>
        <v>574</v>
      </c>
    </row>
    <row r="54" spans="2:17" ht="15" thickBot="1" x14ac:dyDescent="0.4">
      <c r="B54" s="1"/>
      <c r="D54" s="168" t="str">
        <f>'MSB Data'!X151</f>
        <v/>
      </c>
      <c r="E54" s="334" t="str">
        <f>'MSB Data'!G151</f>
        <v/>
      </c>
      <c r="F54" s="335" t="str">
        <f>'MSB Data'!Q151</f>
        <v/>
      </c>
      <c r="G54" s="336" t="str">
        <f>'MSB Data'!R151</f>
        <v/>
      </c>
      <c r="H54" s="333" t="str">
        <f>'MSB Data'!U151</f>
        <v/>
      </c>
      <c r="J54" s="1">
        <v>33</v>
      </c>
      <c r="L54" s="284" t="str">
        <f>'WSB Data'!X104</f>
        <v>Claudia Muzik</v>
      </c>
      <c r="M54" s="286">
        <f>'WSB Data'!G104</f>
        <v>5</v>
      </c>
      <c r="N54" s="287">
        <f>'WSB Data'!Q104</f>
        <v>571.79999999999995</v>
      </c>
      <c r="O54" s="288" t="str">
        <f>'WSB Data'!R104</f>
        <v/>
      </c>
      <c r="P54" s="289">
        <f>'WSB Data'!U104</f>
        <v>571.79999999999995</v>
      </c>
    </row>
    <row r="55" spans="2:17" ht="15" thickBot="1" x14ac:dyDescent="0.4">
      <c r="B55" s="1"/>
      <c r="D55" s="168" t="str">
        <f>'MSB Data'!X155</f>
        <v/>
      </c>
      <c r="E55" s="334" t="str">
        <f>'MSB Data'!G155</f>
        <v/>
      </c>
      <c r="F55" s="335" t="str">
        <f>'MSB Data'!Q155</f>
        <v/>
      </c>
      <c r="G55" s="336" t="str">
        <f>'MSB Data'!R155</f>
        <v/>
      </c>
      <c r="H55" s="333" t="str">
        <f>'MSB Data'!U155</f>
        <v/>
      </c>
      <c r="J55" s="1">
        <v>34</v>
      </c>
      <c r="L55" s="284" t="str">
        <f>'WSB Data'!X203</f>
        <v>Ashlyn Blake</v>
      </c>
      <c r="M55" s="286">
        <f>'WSB Data'!G203</f>
        <v>5</v>
      </c>
      <c r="N55" s="287">
        <f>'WSB Data'!Q203</f>
        <v>570.4</v>
      </c>
      <c r="O55" s="288" t="str">
        <f>'WSB Data'!R203</f>
        <v/>
      </c>
      <c r="P55" s="289">
        <f>'WSB Data'!U203</f>
        <v>570.4</v>
      </c>
    </row>
    <row r="56" spans="2:17" ht="15" thickBot="1" x14ac:dyDescent="0.4">
      <c r="B56" s="1"/>
      <c r="D56" s="168" t="str">
        <f>'MSB Data'!X159</f>
        <v/>
      </c>
      <c r="E56" s="334" t="str">
        <f>'MSB Data'!G159</f>
        <v/>
      </c>
      <c r="F56" s="335" t="str">
        <f>'MSB Data'!Q159</f>
        <v/>
      </c>
      <c r="G56" s="336" t="str">
        <f>'MSB Data'!R159</f>
        <v/>
      </c>
      <c r="H56" s="333" t="str">
        <f>'MSB Data'!U159</f>
        <v/>
      </c>
      <c r="J56" s="1">
        <v>35</v>
      </c>
      <c r="L56" s="284" t="str">
        <f>'WSB Data'!X88</f>
        <v>Bremen Butler</v>
      </c>
      <c r="M56" s="286">
        <f>'WSB Data'!G88</f>
        <v>5</v>
      </c>
      <c r="N56" s="287">
        <f>'WSB Data'!Q88</f>
        <v>570</v>
      </c>
      <c r="O56" s="288" t="str">
        <f>'WSB Data'!R88</f>
        <v/>
      </c>
      <c r="P56" s="289">
        <f>'WSB Data'!U88</f>
        <v>570</v>
      </c>
    </row>
    <row r="57" spans="2:17" ht="15" thickBot="1" x14ac:dyDescent="0.4">
      <c r="B57" s="1"/>
      <c r="D57" s="168" t="str">
        <f>'MSB Data'!X163</f>
        <v/>
      </c>
      <c r="E57" s="334" t="str">
        <f>'MSB Data'!G163</f>
        <v/>
      </c>
      <c r="F57" s="335" t="str">
        <f>'MSB Data'!Q163</f>
        <v/>
      </c>
      <c r="G57" s="336" t="str">
        <f>'MSB Data'!R163</f>
        <v/>
      </c>
      <c r="H57" s="333" t="str">
        <f>'MSB Data'!U163</f>
        <v/>
      </c>
      <c r="J57" s="1">
        <v>36</v>
      </c>
      <c r="L57" s="284" t="str">
        <f>'WSB Data'!X120</f>
        <v>Lara Spanic</v>
      </c>
      <c r="M57" s="286">
        <f>'WSB Data'!G120</f>
        <v>5</v>
      </c>
      <c r="N57" s="287">
        <f>'WSB Data'!Q120</f>
        <v>567.20000000000005</v>
      </c>
      <c r="O57" s="288" t="str">
        <f>'WSB Data'!R120</f>
        <v/>
      </c>
      <c r="P57" s="289">
        <f>'WSB Data'!U120</f>
        <v>567.20000000000005</v>
      </c>
    </row>
    <row r="58" spans="2:17" ht="15" thickBot="1" x14ac:dyDescent="0.4">
      <c r="B58" s="1"/>
      <c r="D58" s="168" t="str">
        <f>'MSB Data'!X167</f>
        <v/>
      </c>
      <c r="E58" s="334" t="str">
        <f>'MSB Data'!G167</f>
        <v/>
      </c>
      <c r="F58" s="335" t="str">
        <f>'MSB Data'!Q167</f>
        <v/>
      </c>
      <c r="G58" s="336" t="str">
        <f>'MSB Data'!R167</f>
        <v/>
      </c>
      <c r="H58" s="333" t="str">
        <f>'MSB Data'!U167</f>
        <v/>
      </c>
      <c r="J58" s="1"/>
      <c r="L58" s="241" t="str">
        <f>'WSB Data'!X29</f>
        <v>Morgan Kreb</v>
      </c>
      <c r="M58" s="291">
        <f>'WSB Data'!G29</f>
        <v>2</v>
      </c>
      <c r="N58" s="263">
        <f>'WSB Data'!Q29</f>
        <v>585.5</v>
      </c>
      <c r="O58" s="264" t="str">
        <f>'WSB Data'!R29</f>
        <v/>
      </c>
      <c r="P58" s="256">
        <f>'WSB Data'!U29</f>
        <v>585.5</v>
      </c>
      <c r="Q58" t="s">
        <v>181</v>
      </c>
    </row>
    <row r="59" spans="2:17" ht="15" thickBot="1" x14ac:dyDescent="0.4">
      <c r="B59" s="1"/>
      <c r="D59" s="168" t="str">
        <f>'MSB Data'!X171</f>
        <v/>
      </c>
      <c r="E59" s="334" t="str">
        <f>'MSB Data'!G171</f>
        <v/>
      </c>
      <c r="F59" s="335" t="str">
        <f>'MSB Data'!Q171</f>
        <v/>
      </c>
      <c r="G59" s="336" t="str">
        <f>'MSB Data'!R171</f>
        <v/>
      </c>
      <c r="H59" s="333" t="str">
        <f>'MSB Data'!U171</f>
        <v/>
      </c>
      <c r="J59" s="1"/>
      <c r="L59" s="241" t="str">
        <f>'WSB Data'!X151</f>
        <v>Emma Rhode</v>
      </c>
      <c r="M59" s="291">
        <f>'WSB Data'!G151</f>
        <v>2</v>
      </c>
      <c r="N59" s="263">
        <f>'WSB Data'!Q151</f>
        <v>584</v>
      </c>
      <c r="O59" s="264" t="str">
        <f>'WSB Data'!R151</f>
        <v/>
      </c>
      <c r="P59" s="256">
        <f>'WSB Data'!U151</f>
        <v>584</v>
      </c>
      <c r="Q59" t="s">
        <v>181</v>
      </c>
    </row>
    <row r="60" spans="2:17" ht="15" thickBot="1" x14ac:dyDescent="0.4">
      <c r="B60" s="1"/>
      <c r="D60" s="168" t="str">
        <f>'MSB Data'!X175</f>
        <v/>
      </c>
      <c r="E60" s="334" t="str">
        <f>'MSB Data'!G175</f>
        <v/>
      </c>
      <c r="F60" s="335" t="str">
        <f>'MSB Data'!Q175</f>
        <v/>
      </c>
      <c r="G60" s="336" t="str">
        <f>'MSB Data'!R175</f>
        <v/>
      </c>
      <c r="H60" s="333" t="str">
        <f>'MSB Data'!U175</f>
        <v/>
      </c>
      <c r="J60" s="1"/>
      <c r="L60" s="241" t="str">
        <f>'WSB Data'!X171</f>
        <v>Elysa Walter</v>
      </c>
      <c r="M60" s="291">
        <f>'WSB Data'!G171</f>
        <v>1</v>
      </c>
      <c r="N60" s="263">
        <f>'WSB Data'!Q171</f>
        <v>584</v>
      </c>
      <c r="O60" s="264" t="str">
        <f>'WSB Data'!R171</f>
        <v/>
      </c>
      <c r="P60" s="256">
        <f>'WSB Data'!U171</f>
        <v>584</v>
      </c>
      <c r="Q60" t="s">
        <v>181</v>
      </c>
    </row>
    <row r="61" spans="2:17" ht="15" thickBot="1" x14ac:dyDescent="0.4">
      <c r="B61" s="1"/>
      <c r="D61" s="168" t="str">
        <f>'MSB Data'!X179</f>
        <v/>
      </c>
      <c r="E61" s="334" t="str">
        <f>'MSB Data'!G179</f>
        <v/>
      </c>
      <c r="F61" s="335" t="str">
        <f>'MSB Data'!Q179</f>
        <v/>
      </c>
      <c r="G61" s="336" t="str">
        <f>'MSB Data'!R179</f>
        <v/>
      </c>
      <c r="H61" s="333" t="str">
        <f>'MSB Data'!U179</f>
        <v/>
      </c>
      <c r="J61" s="1"/>
      <c r="L61" s="241" t="str">
        <f>'WSB Data'!X69</f>
        <v>Natalie Perrin</v>
      </c>
      <c r="M61" s="291">
        <f>'WSB Data'!G69</f>
        <v>2</v>
      </c>
      <c r="N61" s="263">
        <f>'WSB Data'!Q69</f>
        <v>581.5</v>
      </c>
      <c r="O61" s="264" t="str">
        <f>'WSB Data'!R69</f>
        <v/>
      </c>
      <c r="P61" s="256">
        <f>'WSB Data'!U69</f>
        <v>581.5</v>
      </c>
      <c r="Q61" t="s">
        <v>181</v>
      </c>
    </row>
    <row r="62" spans="2:17" ht="15" thickBot="1" x14ac:dyDescent="0.4">
      <c r="B62" s="1"/>
      <c r="D62" s="168" t="str">
        <f>'MSB Data'!X183</f>
        <v/>
      </c>
      <c r="E62" s="334" t="str">
        <f>'MSB Data'!G183</f>
        <v/>
      </c>
      <c r="F62" s="335" t="str">
        <f>'MSB Data'!Q183</f>
        <v/>
      </c>
      <c r="G62" s="336" t="str">
        <f>'MSB Data'!R183</f>
        <v/>
      </c>
      <c r="H62" s="333" t="str">
        <f>'MSB Data'!U183</f>
        <v/>
      </c>
      <c r="J62" s="1"/>
      <c r="L62" s="241" t="str">
        <f>'WSB Data'!X191</f>
        <v>Lillian Warren</v>
      </c>
      <c r="M62" s="291">
        <f>'WSB Data'!G191</f>
        <v>1</v>
      </c>
      <c r="N62" s="263">
        <f>'WSB Data'!Q191</f>
        <v>581</v>
      </c>
      <c r="O62" s="264" t="str">
        <f>'WSB Data'!R191</f>
        <v/>
      </c>
      <c r="P62" s="256">
        <f>'WSB Data'!U191</f>
        <v>581</v>
      </c>
      <c r="Q62" t="s">
        <v>181</v>
      </c>
    </row>
    <row r="63" spans="2:17" ht="15" thickBot="1" x14ac:dyDescent="0.4">
      <c r="B63" s="1"/>
      <c r="D63" s="168" t="str">
        <f>'MSB Data'!X187</f>
        <v/>
      </c>
      <c r="E63" s="334" t="str">
        <f>'MSB Data'!G187</f>
        <v/>
      </c>
      <c r="F63" s="335" t="str">
        <f>'MSB Data'!Q187</f>
        <v/>
      </c>
      <c r="G63" s="336" t="str">
        <f>'MSB Data'!R187</f>
        <v/>
      </c>
      <c r="H63" s="333" t="str">
        <f>'MSB Data'!U187</f>
        <v/>
      </c>
      <c r="J63" s="1"/>
      <c r="L63" s="241" t="str">
        <f>'WSB Data'!X175</f>
        <v>Regan Diamond</v>
      </c>
      <c r="M63" s="291">
        <f>'WSB Data'!G175</f>
        <v>3</v>
      </c>
      <c r="N63" s="263">
        <f>'WSB Data'!Q175</f>
        <v>580.66666666666663</v>
      </c>
      <c r="O63" s="264" t="str">
        <f>'WSB Data'!R175</f>
        <v/>
      </c>
      <c r="P63" s="256">
        <f>'WSB Data'!U175</f>
        <v>580.66666666666663</v>
      </c>
      <c r="Q63" t="s">
        <v>181</v>
      </c>
    </row>
    <row r="64" spans="2:17" ht="15" thickBot="1" x14ac:dyDescent="0.4">
      <c r="B64" s="1"/>
      <c r="J64" s="1"/>
      <c r="L64" s="241" t="str">
        <f>'WSB Data'!X215</f>
        <v>Rebecca Lamb</v>
      </c>
      <c r="M64" s="291">
        <f>'WSB Data'!G215</f>
        <v>1</v>
      </c>
      <c r="N64" s="263">
        <f>'WSB Data'!Q215</f>
        <v>580</v>
      </c>
      <c r="O64" s="264" t="str">
        <f>'WSB Data'!R215</f>
        <v/>
      </c>
      <c r="P64" s="256">
        <f>'WSB Data'!U215</f>
        <v>580</v>
      </c>
      <c r="Q64" t="s">
        <v>181</v>
      </c>
    </row>
    <row r="65" spans="2:17" ht="15" thickBot="1" x14ac:dyDescent="0.4">
      <c r="B65" s="1"/>
      <c r="J65" s="1"/>
      <c r="L65" s="241" t="str">
        <f>'WSB Data'!X195</f>
        <v>Peninah D'Souza</v>
      </c>
      <c r="M65" s="291">
        <f>'WSB Data'!G195</f>
        <v>4</v>
      </c>
      <c r="N65" s="263">
        <f>'WSB Data'!Q195</f>
        <v>577</v>
      </c>
      <c r="O65" s="264" t="str">
        <f>'WSB Data'!R195</f>
        <v/>
      </c>
      <c r="P65" s="256">
        <f>'WSB Data'!U195</f>
        <v>577</v>
      </c>
      <c r="Q65" t="s">
        <v>181</v>
      </c>
    </row>
    <row r="66" spans="2:17" ht="15" thickBot="1" x14ac:dyDescent="0.4">
      <c r="J66" s="1"/>
      <c r="L66" s="241" t="str">
        <f>'WSB Data'!X187</f>
        <v>Mikole Hogan</v>
      </c>
      <c r="M66" s="291">
        <f>'WSB Data'!G187</f>
        <v>4</v>
      </c>
      <c r="N66" s="263">
        <f>'WSB Data'!Q187</f>
        <v>576.25</v>
      </c>
      <c r="O66" s="264" t="str">
        <f>'WSB Data'!R187</f>
        <v/>
      </c>
      <c r="P66" s="256">
        <f>'WSB Data'!U187</f>
        <v>576.25</v>
      </c>
      <c r="Q66" t="s">
        <v>181</v>
      </c>
    </row>
    <row r="67" spans="2:17" ht="15" thickBot="1" x14ac:dyDescent="0.4">
      <c r="L67" s="241" t="str">
        <f>'WSB Data'!X183</f>
        <v>Stephanie Milvain</v>
      </c>
      <c r="M67" s="291">
        <f>'WSB Data'!G183</f>
        <v>4</v>
      </c>
      <c r="N67" s="263">
        <f>'WSB Data'!Q183</f>
        <v>576.25</v>
      </c>
      <c r="O67" s="264" t="str">
        <f>'WSB Data'!R183</f>
        <v/>
      </c>
      <c r="P67" s="256">
        <f>'WSB Data'!U183</f>
        <v>576.25</v>
      </c>
      <c r="Q67" t="s">
        <v>181</v>
      </c>
    </row>
    <row r="68" spans="2:17" ht="15" thickBot="1" x14ac:dyDescent="0.4">
      <c r="L68" s="241" t="str">
        <f>'WSB Data'!X199</f>
        <v>Katie Tadeschi</v>
      </c>
      <c r="M68" s="291">
        <f>'WSB Data'!G199</f>
        <v>2</v>
      </c>
      <c r="N68" s="263">
        <f>'WSB Data'!Q199</f>
        <v>575.5</v>
      </c>
      <c r="O68" s="264" t="str">
        <f>'WSB Data'!R199</f>
        <v/>
      </c>
      <c r="P68" s="256">
        <f>'WSB Data'!U199</f>
        <v>575.5</v>
      </c>
      <c r="Q68" t="s">
        <v>181</v>
      </c>
    </row>
    <row r="69" spans="2:17" ht="15" thickBot="1" x14ac:dyDescent="0.4">
      <c r="L69" s="241" t="str">
        <f>'WSB Data'!X92</f>
        <v>Kristen Hemphill</v>
      </c>
      <c r="M69" s="291">
        <f>'WSB Data'!G92</f>
        <v>2</v>
      </c>
      <c r="N69" s="263">
        <f>'WSB Data'!Q92</f>
        <v>575</v>
      </c>
      <c r="O69" s="264" t="str">
        <f>'WSB Data'!R92</f>
        <v/>
      </c>
      <c r="P69" s="256">
        <f>'WSB Data'!U92</f>
        <v>575</v>
      </c>
      <c r="Q69" t="s">
        <v>181</v>
      </c>
    </row>
    <row r="70" spans="2:17" ht="15" thickBot="1" x14ac:dyDescent="0.4">
      <c r="L70" s="241" t="str">
        <f>'WSB Data'!X211</f>
        <v>Grace Foley</v>
      </c>
      <c r="M70" s="291">
        <f>'WSB Data'!G211</f>
        <v>3</v>
      </c>
      <c r="N70" s="263">
        <f>'WSB Data'!Q211</f>
        <v>572.66666666666663</v>
      </c>
      <c r="O70" s="264" t="str">
        <f>'WSB Data'!R211</f>
        <v/>
      </c>
      <c r="P70" s="256">
        <f>'WSB Data'!U211</f>
        <v>572.66666666666663</v>
      </c>
      <c r="Q70" t="s">
        <v>181</v>
      </c>
    </row>
    <row r="71" spans="2:17" ht="15" thickBot="1" x14ac:dyDescent="0.4">
      <c r="L71" s="241" t="str">
        <f>'WSB Data'!X219</f>
        <v/>
      </c>
      <c r="M71" s="291" t="str">
        <f>'WSB Data'!G219</f>
        <v/>
      </c>
      <c r="N71" s="263" t="str">
        <f>'WSB Data'!Q219</f>
        <v/>
      </c>
      <c r="O71" s="264" t="str">
        <f>'WSB Data'!R219</f>
        <v/>
      </c>
      <c r="P71" s="256" t="str">
        <f>'WSB Data'!U219</f>
        <v/>
      </c>
    </row>
    <row r="72" spans="2:17" ht="15" thickBot="1" x14ac:dyDescent="0.4">
      <c r="L72" s="241" t="str">
        <f>'WSB Data'!X223</f>
        <v/>
      </c>
      <c r="M72" s="291" t="str">
        <f>'WSB Data'!G223</f>
        <v/>
      </c>
      <c r="N72" s="263" t="str">
        <f>'WSB Data'!Q223</f>
        <v/>
      </c>
      <c r="O72" s="264" t="str">
        <f>'WSB Data'!R223</f>
        <v/>
      </c>
      <c r="P72" s="256" t="str">
        <f>'WSB Data'!U223</f>
        <v/>
      </c>
    </row>
    <row r="73" spans="2:17" ht="15" thickBot="1" x14ac:dyDescent="0.4">
      <c r="L73" s="241" t="str">
        <f>'WSB Data'!X227</f>
        <v/>
      </c>
      <c r="M73" s="291" t="str">
        <f>'WSB Data'!G227</f>
        <v/>
      </c>
      <c r="N73" s="263" t="str">
        <f>'WSB Data'!Q227</f>
        <v/>
      </c>
      <c r="O73" s="264" t="str">
        <f>'WSB Data'!R227</f>
        <v/>
      </c>
      <c r="P73" s="256" t="str">
        <f>'WSB Data'!U227</f>
        <v/>
      </c>
    </row>
    <row r="74" spans="2:17" ht="15" thickBot="1" x14ac:dyDescent="0.4">
      <c r="L74" s="241" t="str">
        <f>'WSB Data'!X231</f>
        <v/>
      </c>
      <c r="M74" s="291" t="str">
        <f>'WSB Data'!G231</f>
        <v/>
      </c>
      <c r="N74" s="263" t="str">
        <f>'WSB Data'!Q231</f>
        <v/>
      </c>
      <c r="O74" s="264" t="str">
        <f>'WSB Data'!R231</f>
        <v/>
      </c>
      <c r="P74" s="256" t="str">
        <f>'WSB Data'!U231</f>
        <v/>
      </c>
    </row>
    <row r="75" spans="2:17" ht="15" thickBot="1" x14ac:dyDescent="0.4">
      <c r="L75" s="241" t="str">
        <f>'WSB Data'!X235</f>
        <v/>
      </c>
      <c r="M75" s="291" t="str">
        <f>'WSB Data'!G235</f>
        <v/>
      </c>
      <c r="N75" s="263" t="str">
        <f>'WSB Data'!Q235</f>
        <v/>
      </c>
      <c r="O75" s="264" t="str">
        <f>'WSB Data'!R235</f>
        <v/>
      </c>
      <c r="P75" s="256" t="str">
        <f>'WSB Data'!U235</f>
        <v/>
      </c>
    </row>
  </sheetData>
  <sortState xmlns:xlrd2="http://schemas.microsoft.com/office/spreadsheetml/2017/richdata2" ref="L22:Q56">
    <sortCondition descending="1" ref="P22:P56"/>
  </sortState>
  <mergeCells count="12">
    <mergeCell ref="D15:H15"/>
    <mergeCell ref="L15:P15"/>
    <mergeCell ref="D16:E16"/>
    <mergeCell ref="G16:H16"/>
    <mergeCell ref="L16:M16"/>
    <mergeCell ref="D18:F18"/>
    <mergeCell ref="L18:N18"/>
    <mergeCell ref="O18:P18"/>
    <mergeCell ref="D17:E17"/>
    <mergeCell ref="G17:H17"/>
    <mergeCell ref="L17:M17"/>
    <mergeCell ref="G18:H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7"/>
  <sheetViews>
    <sheetView tabSelected="1" zoomScaleNormal="100" workbookViewId="0"/>
  </sheetViews>
  <sheetFormatPr defaultRowHeight="14.5" x14ac:dyDescent="0.35"/>
  <cols>
    <col min="1" max="1" width="3.81640625" customWidth="1"/>
    <col min="2" max="2" width="5.26953125" customWidth="1"/>
    <col min="3" max="3" width="20.453125" customWidth="1"/>
    <col min="4" max="4" width="9.81640625" customWidth="1"/>
    <col min="6" max="6" width="5.26953125" customWidth="1"/>
    <col min="7" max="7" width="20.453125" customWidth="1"/>
    <col min="8" max="8" width="9.81640625" customWidth="1"/>
    <col min="10" max="10" width="5.26953125" customWidth="1"/>
    <col min="11" max="11" width="20.453125" customWidth="1"/>
    <col min="12" max="12" width="9.81640625" customWidth="1"/>
    <col min="14" max="14" width="5.26953125" customWidth="1"/>
    <col min="15" max="15" width="20.453125" customWidth="1"/>
    <col min="16" max="16" width="9.81640625" customWidth="1"/>
    <col min="17" max="17" width="8.26953125" customWidth="1"/>
  </cols>
  <sheetData>
    <row r="1" spans="1:18" ht="18.5" x14ac:dyDescent="0.45">
      <c r="A1" s="10" t="s">
        <v>114</v>
      </c>
      <c r="E1" s="1"/>
      <c r="K1" s="1"/>
      <c r="P1" s="1"/>
    </row>
    <row r="2" spans="1:18" ht="18.5" x14ac:dyDescent="0.45">
      <c r="A2" s="269" t="s">
        <v>331</v>
      </c>
      <c r="E2" s="1"/>
      <c r="K2" s="1"/>
      <c r="P2" s="1"/>
    </row>
    <row r="3" spans="1:18" ht="18.5" x14ac:dyDescent="0.45">
      <c r="A3" s="162"/>
      <c r="E3" s="1"/>
      <c r="K3" s="1"/>
      <c r="P3" s="1"/>
    </row>
    <row r="4" spans="1:18" s="163" customFormat="1" ht="15.5" x14ac:dyDescent="0.35">
      <c r="A4" s="163" t="s">
        <v>148</v>
      </c>
    </row>
    <row r="5" spans="1:18" s="163" customFormat="1" ht="15.5" x14ac:dyDescent="0.35">
      <c r="B5" s="163" t="s">
        <v>185</v>
      </c>
    </row>
    <row r="6" spans="1:18" s="163" customFormat="1" ht="15.5" x14ac:dyDescent="0.35">
      <c r="B6" s="163" t="s">
        <v>149</v>
      </c>
    </row>
    <row r="7" spans="1:18" ht="15.5" x14ac:dyDescent="0.35">
      <c r="C7" s="167" t="s">
        <v>151</v>
      </c>
    </row>
    <row r="8" spans="1:18" ht="15.5" x14ac:dyDescent="0.35">
      <c r="C8" s="290"/>
    </row>
    <row r="9" spans="1:18" ht="15.5" x14ac:dyDescent="0.35">
      <c r="C9" s="167"/>
    </row>
    <row r="10" spans="1:18" ht="18.5" x14ac:dyDescent="0.45">
      <c r="B10" s="373" t="s">
        <v>59</v>
      </c>
      <c r="C10" s="373"/>
      <c r="D10" s="373"/>
      <c r="E10" s="10"/>
      <c r="F10" s="373" t="s">
        <v>99</v>
      </c>
      <c r="G10" s="373"/>
      <c r="H10" s="373"/>
      <c r="I10" s="10"/>
      <c r="J10" s="373" t="s">
        <v>100</v>
      </c>
      <c r="K10" s="373"/>
      <c r="L10" s="373"/>
      <c r="N10" s="373" t="s">
        <v>101</v>
      </c>
      <c r="O10" s="373"/>
      <c r="P10" s="373"/>
      <c r="Q10" s="181"/>
      <c r="R10" s="181"/>
    </row>
    <row r="11" spans="1:18" x14ac:dyDescent="0.35">
      <c r="B11" s="387" t="s">
        <v>117</v>
      </c>
      <c r="C11" s="388"/>
      <c r="D11" s="389"/>
      <c r="E11" s="1"/>
      <c r="F11" s="387" t="s">
        <v>118</v>
      </c>
      <c r="G11" s="388"/>
      <c r="H11" s="389"/>
      <c r="I11" s="1"/>
      <c r="J11" s="369" t="s">
        <v>125</v>
      </c>
      <c r="K11" s="370"/>
      <c r="L11" s="385"/>
      <c r="N11" s="369" t="s">
        <v>125</v>
      </c>
      <c r="O11" s="370"/>
      <c r="P11" s="385"/>
    </row>
    <row r="12" spans="1:18" x14ac:dyDescent="0.35">
      <c r="B12" s="390" t="s">
        <v>119</v>
      </c>
      <c r="C12" s="391"/>
      <c r="D12" s="392"/>
      <c r="E12" s="1"/>
      <c r="F12" s="390" t="s">
        <v>120</v>
      </c>
      <c r="G12" s="391"/>
      <c r="H12" s="392"/>
      <c r="I12" s="1"/>
      <c r="J12" s="380" t="s">
        <v>126</v>
      </c>
      <c r="K12" s="381"/>
      <c r="L12" s="386"/>
      <c r="N12" s="380" t="s">
        <v>126</v>
      </c>
      <c r="O12" s="381"/>
      <c r="P12" s="386"/>
    </row>
    <row r="13" spans="1:18" x14ac:dyDescent="0.35">
      <c r="B13" s="367" t="s">
        <v>150</v>
      </c>
      <c r="C13" s="368"/>
      <c r="D13" s="384"/>
      <c r="E13" s="1"/>
      <c r="F13" s="367" t="s">
        <v>150</v>
      </c>
      <c r="G13" s="368"/>
      <c r="H13" s="384"/>
      <c r="I13" s="1"/>
      <c r="J13" s="367" t="s">
        <v>150</v>
      </c>
      <c r="K13" s="368"/>
      <c r="L13" s="384"/>
      <c r="N13" s="367" t="s">
        <v>150</v>
      </c>
      <c r="O13" s="368"/>
      <c r="P13" s="384"/>
    </row>
    <row r="14" spans="1:18" x14ac:dyDescent="0.35">
      <c r="B14" s="243" t="s">
        <v>147</v>
      </c>
      <c r="C14" s="244"/>
      <c r="D14" s="245"/>
      <c r="E14" s="1"/>
      <c r="F14" s="243" t="s">
        <v>147</v>
      </c>
      <c r="G14" s="244"/>
      <c r="H14" s="245"/>
      <c r="I14" s="1"/>
      <c r="J14" s="243" t="s">
        <v>147</v>
      </c>
      <c r="K14" s="244"/>
      <c r="L14" s="245"/>
      <c r="N14" s="243" t="s">
        <v>147</v>
      </c>
      <c r="O14" s="244"/>
      <c r="P14" s="245"/>
    </row>
    <row r="15" spans="1:18" x14ac:dyDescent="0.35">
      <c r="B15" s="3"/>
      <c r="C15" s="3"/>
      <c r="D15" s="3" t="s">
        <v>4</v>
      </c>
      <c r="F15" s="3"/>
      <c r="G15" s="3"/>
      <c r="H15" s="3" t="s">
        <v>4</v>
      </c>
      <c r="J15" s="3"/>
      <c r="K15" s="3"/>
      <c r="L15" s="3" t="s">
        <v>4</v>
      </c>
      <c r="N15" s="3"/>
      <c r="O15" s="3"/>
      <c r="P15" s="3" t="s">
        <v>4</v>
      </c>
    </row>
    <row r="16" spans="1:18" x14ac:dyDescent="0.35">
      <c r="B16" s="3" t="s">
        <v>121</v>
      </c>
      <c r="C16" s="41" t="s">
        <v>122</v>
      </c>
      <c r="D16" s="41" t="s">
        <v>5</v>
      </c>
      <c r="F16" s="3" t="s">
        <v>121</v>
      </c>
      <c r="G16" s="41" t="s">
        <v>122</v>
      </c>
      <c r="H16" s="41" t="s">
        <v>5</v>
      </c>
      <c r="J16" s="3" t="s">
        <v>121</v>
      </c>
      <c r="K16" s="41" t="s">
        <v>122</v>
      </c>
      <c r="L16" s="41" t="s">
        <v>5</v>
      </c>
      <c r="N16" s="3" t="s">
        <v>121</v>
      </c>
      <c r="O16" s="41" t="s">
        <v>122</v>
      </c>
      <c r="P16" s="41" t="s">
        <v>5</v>
      </c>
    </row>
    <row r="17" spans="2:17" x14ac:dyDescent="0.35">
      <c r="B17" s="1">
        <v>1</v>
      </c>
      <c r="C17" s="278" t="str">
        <f>'Rank List AR'!D22</f>
        <v>Ivan Roe</v>
      </c>
      <c r="D17" s="279">
        <f>'Rank List AR'!H22</f>
        <v>631.79999999999995</v>
      </c>
      <c r="F17" s="1">
        <v>1</v>
      </c>
      <c r="G17" s="278" t="str">
        <f>'Rank List AR'!L22</f>
        <v>Ali Weisz</v>
      </c>
      <c r="H17" s="279">
        <f>'Rank List AR'!P22</f>
        <v>634.14</v>
      </c>
      <c r="J17" s="1">
        <v>1</v>
      </c>
      <c r="K17" s="278" t="str">
        <f>'Rank List SB'!D22</f>
        <v>Tim Sherry</v>
      </c>
      <c r="L17" s="279">
        <f>'Rank List SB'!H22</f>
        <v>592.4</v>
      </c>
      <c r="N17" s="1">
        <v>1</v>
      </c>
      <c r="O17" s="278" t="str">
        <f>'Rank List SB'!L22</f>
        <v>Sagen Maddalena</v>
      </c>
      <c r="P17" s="279">
        <f>'Rank List SB'!P22</f>
        <v>596</v>
      </c>
    </row>
    <row r="18" spans="2:17" x14ac:dyDescent="0.35">
      <c r="B18" s="1">
        <v>2</v>
      </c>
      <c r="C18" s="278" t="str">
        <f>'Rank List AR'!D23</f>
        <v>Rylan Kissell</v>
      </c>
      <c r="D18" s="279">
        <f>'Rank List AR'!H23</f>
        <v>630.55999999999995</v>
      </c>
      <c r="F18" s="1">
        <v>2</v>
      </c>
      <c r="G18" s="278" t="str">
        <f>'Rank List AR'!L23</f>
        <v>Mary Tucker</v>
      </c>
      <c r="H18" s="279">
        <f>'Rank List AR'!P23</f>
        <v>632.98</v>
      </c>
      <c r="J18" s="1">
        <v>2</v>
      </c>
      <c r="K18" s="278" t="str">
        <f>'Rank List SB'!D23</f>
        <v>Ivan Roe</v>
      </c>
      <c r="L18" s="279">
        <f>'Rank List SB'!H23</f>
        <v>591.20000000000005</v>
      </c>
      <c r="N18" s="1">
        <v>2</v>
      </c>
      <c r="O18" s="278" t="str">
        <f>'Rank List SB'!L23</f>
        <v>Mary Tucker</v>
      </c>
      <c r="P18" s="279">
        <f>'Rank List SB'!P23</f>
        <v>592.79999999999995</v>
      </c>
    </row>
    <row r="19" spans="2:17" x14ac:dyDescent="0.35">
      <c r="B19" s="1">
        <v>3</v>
      </c>
      <c r="C19" s="278" t="str">
        <f>'Rank List AR'!D24</f>
        <v>Peter Fiori</v>
      </c>
      <c r="D19" s="279">
        <f>'Rank List AR'!H24</f>
        <v>628.58000000000004</v>
      </c>
      <c r="F19" s="1">
        <v>3</v>
      </c>
      <c r="G19" s="278" t="str">
        <f>'Rank List AR'!L24</f>
        <v>Sagen Maddalena</v>
      </c>
      <c r="H19" s="279">
        <f>'Rank List AR'!P24</f>
        <v>632.41999999999996</v>
      </c>
      <c r="J19" s="1">
        <v>3</v>
      </c>
      <c r="K19" s="278" t="str">
        <f>'Rank List SB'!D24</f>
        <v>Braden Peiser</v>
      </c>
      <c r="L19" s="279">
        <f>'Rank List SB'!H24</f>
        <v>590.20000000000005</v>
      </c>
      <c r="N19" s="1">
        <v>3</v>
      </c>
      <c r="O19" s="278" t="str">
        <f>'Rank List SB'!L24</f>
        <v>Sarah Beard</v>
      </c>
      <c r="P19" s="279">
        <f>'Rank List SB'!P24</f>
        <v>592</v>
      </c>
    </row>
    <row r="20" spans="2:17" x14ac:dyDescent="0.35">
      <c r="B20" s="1">
        <v>4</v>
      </c>
      <c r="C20" s="278" t="str">
        <f>'Rank List AR'!D25</f>
        <v>Tim Sherry</v>
      </c>
      <c r="D20" s="279">
        <f>'Rank List AR'!H25</f>
        <v>628.43999999999994</v>
      </c>
      <c r="F20" s="1">
        <v>4</v>
      </c>
      <c r="G20" s="278" t="str">
        <f>'Rank List AR'!L25</f>
        <v>Sarah Beard</v>
      </c>
      <c r="H20" s="279">
        <f>'Rank List AR'!P25</f>
        <v>629.02</v>
      </c>
      <c r="J20" s="1">
        <v>4</v>
      </c>
      <c r="K20" s="278" t="str">
        <f>'Rank List SB'!D25</f>
        <v>Patrick Sunderman</v>
      </c>
      <c r="L20" s="279">
        <f>'Rank List SB'!H25</f>
        <v>590</v>
      </c>
      <c r="N20" s="1">
        <v>4</v>
      </c>
      <c r="O20" s="278" t="str">
        <f>'Rank List SB'!L25</f>
        <v>Ali Weisz</v>
      </c>
      <c r="P20" s="279">
        <f>'Rank List SB'!P25</f>
        <v>589.20000000000005</v>
      </c>
    </row>
    <row r="21" spans="2:17" x14ac:dyDescent="0.35">
      <c r="B21" s="1">
        <v>5</v>
      </c>
      <c r="C21" s="278" t="str">
        <f>'Rank List AR'!D26</f>
        <v>Brandon Muske</v>
      </c>
      <c r="D21" s="279">
        <f>'Rank List AR'!H26</f>
        <v>628.41999999999996</v>
      </c>
      <c r="F21" s="1">
        <v>5</v>
      </c>
      <c r="G21" s="278" t="str">
        <f>'Rank List AR'!L26</f>
        <v>Molly McGhin</v>
      </c>
      <c r="H21" s="279">
        <f>'Rank List AR'!P26</f>
        <v>628.62000000000012</v>
      </c>
      <c r="J21" s="1">
        <v>5</v>
      </c>
      <c r="K21" s="278" t="str">
        <f>'Rank List SB'!D26</f>
        <v>Lucas Kozeniesky</v>
      </c>
      <c r="L21" s="279">
        <f>'Rank List SB'!H26</f>
        <v>589.6</v>
      </c>
      <c r="N21" s="1">
        <v>5</v>
      </c>
      <c r="O21" s="278" t="str">
        <f>'Rank List SB'!L26</f>
        <v>Elizabeth Marsh</v>
      </c>
      <c r="P21" s="279">
        <f>'Rank List SB'!P26</f>
        <v>589.20000000000005</v>
      </c>
    </row>
    <row r="22" spans="2:17" x14ac:dyDescent="0.35">
      <c r="B22" s="1">
        <v>6</v>
      </c>
      <c r="C22" s="278" t="str">
        <f>'Rank List AR'!D27</f>
        <v>Lucas Kozeniesky</v>
      </c>
      <c r="D22" s="279">
        <f>'Rank List AR'!H27</f>
        <v>628.22</v>
      </c>
      <c r="F22" s="1">
        <v>6</v>
      </c>
      <c r="G22" s="278" t="str">
        <f>'Rank List AR'!L27</f>
        <v>Peninah D'Souza</v>
      </c>
      <c r="H22" s="279">
        <f>'Rank List AR'!P27</f>
        <v>628.26</v>
      </c>
      <c r="J22" s="1">
        <v>6</v>
      </c>
      <c r="K22" s="278" t="str">
        <f>'Rank List SB'!D27</f>
        <v>Nick Mowrer</v>
      </c>
      <c r="L22" s="279">
        <f>'Rank List SB'!H27</f>
        <v>588.20000000000005</v>
      </c>
      <c r="N22" s="1">
        <v>6</v>
      </c>
      <c r="O22" s="278" t="str">
        <f>'Rank List SB'!L27</f>
        <v>Cecelia Ossi</v>
      </c>
      <c r="P22" s="279">
        <f>'Rank List SB'!P27</f>
        <v>588.79999999999995</v>
      </c>
    </row>
    <row r="23" spans="2:17" ht="14.5" customHeight="1" x14ac:dyDescent="0.35">
      <c r="B23" s="1">
        <v>7</v>
      </c>
      <c r="C23" s="278" t="str">
        <f>'Rank List AR'!D28</f>
        <v>Gavin Barnick</v>
      </c>
      <c r="D23" s="279">
        <f>'Rank List AR'!H28</f>
        <v>627.56000000000006</v>
      </c>
      <c r="F23" s="1">
        <v>7</v>
      </c>
      <c r="G23" s="278" t="str">
        <f>'Rank List AR'!L28</f>
        <v>Jeanne Haverhill</v>
      </c>
      <c r="H23" s="279">
        <f>'Rank List AR'!P28</f>
        <v>628.16000000000008</v>
      </c>
      <c r="J23" s="1">
        <v>7</v>
      </c>
      <c r="K23" s="278" t="str">
        <f>'Rank List SB'!D28</f>
        <v>Peter Fiori</v>
      </c>
      <c r="L23" s="279">
        <f>'Rank List SB'!H28</f>
        <v>588</v>
      </c>
      <c r="N23" s="1">
        <v>7</v>
      </c>
      <c r="O23" s="278" t="str">
        <f>'Rank List SB'!L28</f>
        <v>Ginny Thrasher</v>
      </c>
      <c r="P23" s="279">
        <f>'Rank List SB'!P28</f>
        <v>588.79999999999995</v>
      </c>
      <c r="Q23" s="332"/>
    </row>
    <row r="24" spans="2:17" x14ac:dyDescent="0.35">
      <c r="B24" s="1">
        <v>8</v>
      </c>
      <c r="C24" s="278" t="str">
        <f>'Rank List AR'!D29</f>
        <v>Jared Eddy</v>
      </c>
      <c r="D24" s="279">
        <f>'Rank List AR'!H29</f>
        <v>627.24</v>
      </c>
      <c r="F24" s="1">
        <v>8</v>
      </c>
      <c r="G24" s="278" t="str">
        <f>'Rank List AR'!L29</f>
        <v>Ginny Thrasher</v>
      </c>
      <c r="H24" s="279">
        <f>'Rank List AR'!P29</f>
        <v>627.9</v>
      </c>
      <c r="J24" s="1">
        <v>8</v>
      </c>
      <c r="K24" s="280" t="str">
        <f>'Rank List SB'!D29</f>
        <v>Jared Eddy</v>
      </c>
      <c r="L24" s="281">
        <f>'Rank List SB'!H29</f>
        <v>587.4</v>
      </c>
      <c r="N24" s="1">
        <v>8</v>
      </c>
      <c r="O24" s="280" t="str">
        <f>'Rank List SB'!L29</f>
        <v>Elizabeth Probst</v>
      </c>
      <c r="P24" s="281">
        <f>'Rank List SB'!P29</f>
        <v>587.79999999999995</v>
      </c>
    </row>
    <row r="25" spans="2:17" x14ac:dyDescent="0.35">
      <c r="B25" s="1">
        <v>9</v>
      </c>
      <c r="C25" s="280" t="str">
        <f>'Rank List AR'!D30</f>
        <v>Patrick Sunderman</v>
      </c>
      <c r="D25" s="281">
        <f>'Rank List AR'!H30</f>
        <v>626.52</v>
      </c>
      <c r="F25" s="1">
        <v>9</v>
      </c>
      <c r="G25" s="278" t="str">
        <f>'Rank List AR'!L30</f>
        <v>Cecelia Ossi</v>
      </c>
      <c r="H25" s="279">
        <f>'Rank List AR'!P30</f>
        <v>627.6</v>
      </c>
      <c r="J25" s="1">
        <v>9</v>
      </c>
      <c r="K25" s="280" t="str">
        <f>'Rank List SB'!D30</f>
        <v>Matt Sanchez</v>
      </c>
      <c r="L25" s="281">
        <f>'Rank List SB'!H30</f>
        <v>586.20000000000005</v>
      </c>
      <c r="N25" s="1">
        <v>9</v>
      </c>
      <c r="O25" s="280" t="str">
        <f>'Rank List SB'!L30</f>
        <v>Katie Zaun</v>
      </c>
      <c r="P25" s="281">
        <f>'Rank List SB'!P30</f>
        <v>587</v>
      </c>
    </row>
    <row r="26" spans="2:17" x14ac:dyDescent="0.35">
      <c r="B26" s="1">
        <v>10</v>
      </c>
      <c r="C26" s="185" t="str">
        <f>'Rank List AR'!D31</f>
        <v>Braden Peiser</v>
      </c>
      <c r="D26" s="292">
        <f>'Rank List AR'!H31</f>
        <v>625.41999999999996</v>
      </c>
      <c r="F26" s="1">
        <v>10</v>
      </c>
      <c r="G26" s="280" t="str">
        <f>'Rank List AR'!L31</f>
        <v>Katie Zaun</v>
      </c>
      <c r="H26" s="281">
        <f>'Rank List AR'!P31</f>
        <v>627.24</v>
      </c>
      <c r="J26" s="1">
        <v>10</v>
      </c>
      <c r="K26" s="280" t="str">
        <f>'Rank List SB'!D31</f>
        <v>Jared Desrosiers</v>
      </c>
      <c r="L26" s="281">
        <f>'Rank List SB'!H31</f>
        <v>585.4</v>
      </c>
      <c r="N26" s="1">
        <v>10</v>
      </c>
      <c r="O26" s="280" t="str">
        <f>'Rank List SB'!L31</f>
        <v>Malori Brown</v>
      </c>
      <c r="P26" s="281">
        <f>'Rank List SB'!P31</f>
        <v>586.79999999999995</v>
      </c>
    </row>
    <row r="27" spans="2:17" x14ac:dyDescent="0.35">
      <c r="B27" s="1">
        <v>11</v>
      </c>
      <c r="C27" s="185" t="str">
        <f>'Rank List AR'!D32</f>
        <v>Levi Clark</v>
      </c>
      <c r="D27" s="292">
        <f>'Rank List AR'!H32</f>
        <v>625.16</v>
      </c>
      <c r="F27" s="1">
        <v>11</v>
      </c>
      <c r="G27" s="280" t="str">
        <f>'Rank List AR'!L32</f>
        <v>Rachael Charles</v>
      </c>
      <c r="H27" s="281">
        <f>'Rank List AR'!P32</f>
        <v>626.96</v>
      </c>
      <c r="J27" s="1">
        <v>11</v>
      </c>
      <c r="K27" s="280" t="str">
        <f>'Rank List SB'!D32</f>
        <v>Tyler Wee</v>
      </c>
      <c r="L27" s="281">
        <f>'Rank List SB'!H32</f>
        <v>585.20000000000005</v>
      </c>
      <c r="N27" s="1">
        <v>11</v>
      </c>
      <c r="O27" s="280" t="str">
        <f>'Rank List SB'!L32</f>
        <v>Molly McGhin</v>
      </c>
      <c r="P27" s="281">
        <f>'Rank List SB'!P32</f>
        <v>586.4</v>
      </c>
    </row>
    <row r="28" spans="2:17" x14ac:dyDescent="0.35">
      <c r="B28" s="1">
        <v>12</v>
      </c>
      <c r="C28" s="284" t="str">
        <f>'Rank List AR'!D33</f>
        <v>Richard Clark</v>
      </c>
      <c r="D28" s="285">
        <f>'Rank List AR'!H33</f>
        <v>624.74</v>
      </c>
      <c r="F28" s="1">
        <v>12</v>
      </c>
      <c r="G28" s="280" t="str">
        <f>'Rank List AR'!L33</f>
        <v>Stephanie Allan</v>
      </c>
      <c r="H28" s="281">
        <f>'Rank List AR'!P33</f>
        <v>626.86</v>
      </c>
      <c r="J28" s="1">
        <v>12</v>
      </c>
      <c r="K28" s="280" t="str">
        <f>'Rank List SB'!D33</f>
        <v>Griffin Lake</v>
      </c>
      <c r="L28" s="281">
        <f>'Rank List SB'!H33</f>
        <v>585</v>
      </c>
      <c r="N28" s="1">
        <v>12</v>
      </c>
      <c r="O28" s="280" t="str">
        <f>'Rank List SB'!L33</f>
        <v>Isabella Baldwin</v>
      </c>
      <c r="P28" s="281">
        <f>'Rank List SB'!P33</f>
        <v>585.4</v>
      </c>
    </row>
    <row r="29" spans="2:17" x14ac:dyDescent="0.35">
      <c r="B29" s="1">
        <v>13</v>
      </c>
      <c r="C29" s="284" t="str">
        <f>'Rank List AR'!D34</f>
        <v>Scott Rockett</v>
      </c>
      <c r="D29" s="285">
        <f>'Rank List AR'!H34</f>
        <v>624.66000000000008</v>
      </c>
      <c r="F29" s="1">
        <v>13</v>
      </c>
      <c r="G29" s="280" t="str">
        <f>'Rank List AR'!L34</f>
        <v>Gracie Dinh</v>
      </c>
      <c r="H29" s="281">
        <f>'Rank List AR'!P34</f>
        <v>626.43999999999994</v>
      </c>
      <c r="J29" s="1">
        <v>13</v>
      </c>
      <c r="K29" s="280" t="str">
        <f>'Rank List SB'!D34</f>
        <v>Gavin Barnick</v>
      </c>
      <c r="L29" s="281">
        <f>'Rank List SB'!H34</f>
        <v>584.20000000000005</v>
      </c>
      <c r="N29" s="1">
        <v>13</v>
      </c>
      <c r="O29" s="280" t="str">
        <f>'Rank List SB'!L34</f>
        <v>Anne White</v>
      </c>
      <c r="P29" s="281">
        <f>'Rank List SB'!P34</f>
        <v>584.4</v>
      </c>
    </row>
    <row r="30" spans="2:17" x14ac:dyDescent="0.35">
      <c r="B30" s="1">
        <v>14</v>
      </c>
      <c r="C30" s="284" t="str">
        <f>'Rank List AR'!D35</f>
        <v>Gavin Perkowski</v>
      </c>
      <c r="D30" s="285">
        <f>'Rank List AR'!H35</f>
        <v>624.5200000000001</v>
      </c>
      <c r="F30" s="1">
        <v>14</v>
      </c>
      <c r="G30" s="280" t="str">
        <f>'Rank List AR'!L35</f>
        <v>Addy Burrow</v>
      </c>
      <c r="H30" s="281">
        <f>'Rank List AR'!P35</f>
        <v>626</v>
      </c>
      <c r="J30" s="1">
        <v>14</v>
      </c>
      <c r="K30" s="284" t="str">
        <f>'Rank List SB'!D35</f>
        <v>Richard Clark</v>
      </c>
      <c r="L30" s="285">
        <f>'Rank List SB'!H35</f>
        <v>583.79999999999995</v>
      </c>
      <c r="N30" s="1">
        <v>14</v>
      </c>
      <c r="O30" s="284" t="str">
        <f>'Rank List SB'!L35</f>
        <v>Gracie Dinh</v>
      </c>
      <c r="P30" s="285">
        <f>'Rank List SB'!P35</f>
        <v>583.6</v>
      </c>
    </row>
    <row r="31" spans="2:17" x14ac:dyDescent="0.35">
      <c r="B31" s="1">
        <v>15</v>
      </c>
      <c r="C31" s="284" t="str">
        <f>'Rank List AR'!D36</f>
        <v>Griffin Lake</v>
      </c>
      <c r="D31" s="285">
        <f>'Rank List AR'!H36</f>
        <v>624.36</v>
      </c>
      <c r="F31" s="1">
        <v>15</v>
      </c>
      <c r="G31" s="280" t="str">
        <f>'Rank List AR'!L36</f>
        <v>Emme Walrath</v>
      </c>
      <c r="H31" s="281">
        <f>'Rank List AR'!P36</f>
        <v>625.82000000000005</v>
      </c>
      <c r="J31" s="1">
        <v>15</v>
      </c>
      <c r="K31" s="282" t="str">
        <f>'Rank List SB'!D36</f>
        <v>Chance Cover</v>
      </c>
      <c r="L31" s="283">
        <f>'Rank List SB'!H36</f>
        <v>583</v>
      </c>
      <c r="N31" s="1">
        <v>15</v>
      </c>
      <c r="O31" s="284" t="str">
        <f>'Rank List SB'!L36</f>
        <v>Kristen Derting</v>
      </c>
      <c r="P31" s="285">
        <f>'Rank List SB'!P36</f>
        <v>583</v>
      </c>
    </row>
    <row r="32" spans="2:17" x14ac:dyDescent="0.35">
      <c r="B32" s="1">
        <v>16</v>
      </c>
      <c r="C32" s="284" t="str">
        <f>'Rank List AR'!D37</f>
        <v>Tyler Wee</v>
      </c>
      <c r="D32" s="285">
        <f>'Rank List AR'!H37</f>
        <v>624.02</v>
      </c>
      <c r="F32" s="1">
        <v>16</v>
      </c>
      <c r="G32" s="280" t="str">
        <f>'Rank List AR'!L37</f>
        <v>Aether Henry</v>
      </c>
      <c r="H32" s="281">
        <f>'Rank List AR'!P37</f>
        <v>625.72</v>
      </c>
      <c r="J32" s="1">
        <v>16</v>
      </c>
      <c r="K32" s="284" t="str">
        <f>'Rank List SB'!D37</f>
        <v>Levi Clark</v>
      </c>
      <c r="L32" s="285">
        <f>'Rank List SB'!H37</f>
        <v>582.4</v>
      </c>
      <c r="N32" s="1">
        <v>16</v>
      </c>
      <c r="O32" s="284" t="str">
        <f>'Rank List SB'!L37</f>
        <v>Abigail Gordon</v>
      </c>
      <c r="P32" s="285">
        <f>'Rank List SB'!P37</f>
        <v>582.79999999999995</v>
      </c>
    </row>
    <row r="33" spans="2:16" x14ac:dyDescent="0.35">
      <c r="B33" s="1">
        <v>17</v>
      </c>
      <c r="C33" s="284" t="str">
        <f>'Rank List AR'!D38</f>
        <v>Matt Sanchez</v>
      </c>
      <c r="D33" s="285">
        <f>'Rank List AR'!H38</f>
        <v>623.91999999999996</v>
      </c>
      <c r="F33" s="1">
        <v>17</v>
      </c>
      <c r="G33" s="284" t="str">
        <f>'Rank List AR'!L38</f>
        <v>Elijah Spencer</v>
      </c>
      <c r="H33" s="285">
        <f>'Rank List AR'!P38</f>
        <v>625.33999999999992</v>
      </c>
      <c r="J33" s="1">
        <v>17</v>
      </c>
      <c r="K33" s="284" t="str">
        <f>'Rank List SB'!D38</f>
        <v>Scott Rockett</v>
      </c>
      <c r="L33" s="285">
        <f>'Rank List SB'!H38</f>
        <v>582.4</v>
      </c>
      <c r="N33" s="1">
        <v>17</v>
      </c>
      <c r="O33" s="284" t="str">
        <f>'Rank List SB'!L38</f>
        <v>Lauren Hurley</v>
      </c>
      <c r="P33" s="285">
        <f>'Rank List SB'!P38</f>
        <v>582.6</v>
      </c>
    </row>
    <row r="34" spans="2:16" x14ac:dyDescent="0.35">
      <c r="B34" s="1">
        <v>18</v>
      </c>
      <c r="C34" s="284" t="str">
        <f>'Rank List AR'!D39</f>
        <v>Andrew Duross</v>
      </c>
      <c r="D34" s="285">
        <f>'Rank List AR'!H39</f>
        <v>623.70000000000005</v>
      </c>
      <c r="F34" s="1">
        <v>18</v>
      </c>
      <c r="G34" s="284" t="str">
        <f>'Rank List AR'!L39</f>
        <v>Mackenzie Kring</v>
      </c>
      <c r="H34" s="285">
        <f>'Rank List AR'!P39</f>
        <v>624.96</v>
      </c>
      <c r="J34" s="1">
        <v>18</v>
      </c>
      <c r="K34" s="284" t="str">
        <f>'Rank List SB'!D39</f>
        <v>Brandon Muske</v>
      </c>
      <c r="L34" s="285">
        <f>'Rank List SB'!H39</f>
        <v>581.6</v>
      </c>
      <c r="N34" s="1">
        <v>18</v>
      </c>
      <c r="O34" s="284" t="str">
        <f>'Rank List SB'!L39</f>
        <v>Rachael Charles</v>
      </c>
      <c r="P34" s="285">
        <f>'Rank List SB'!P39</f>
        <v>582.4</v>
      </c>
    </row>
    <row r="35" spans="2:16" x14ac:dyDescent="0.35">
      <c r="B35" s="1">
        <v>19</v>
      </c>
      <c r="C35" s="284" t="str">
        <f>'Rank List AR'!D40</f>
        <v>Chance Cover</v>
      </c>
      <c r="D35" s="285">
        <f>'Rank List AR'!H40</f>
        <v>623.41999999999996</v>
      </c>
      <c r="F35" s="1">
        <v>19</v>
      </c>
      <c r="G35" s="284" t="str">
        <f>'Rank List AR'!L40</f>
        <v>Emma Pereira</v>
      </c>
      <c r="H35" s="285">
        <f>'Rank List AR'!P40</f>
        <v>624.95999999999992</v>
      </c>
      <c r="J35" s="1">
        <v>19</v>
      </c>
      <c r="K35" s="284" t="str">
        <f>'Rank List SB'!D40</f>
        <v>Dylan Gregory</v>
      </c>
      <c r="L35" s="285">
        <f>'Rank List SB'!H40</f>
        <v>574.6</v>
      </c>
      <c r="N35" s="1">
        <v>19</v>
      </c>
      <c r="O35" s="284" t="str">
        <f>'Rank List SB'!L40</f>
        <v>Emme Walrath</v>
      </c>
      <c r="P35" s="285">
        <f>'Rank List SB'!P40</f>
        <v>582.4</v>
      </c>
    </row>
    <row r="36" spans="2:16" x14ac:dyDescent="0.35">
      <c r="B36" s="1">
        <v>20</v>
      </c>
      <c r="C36" s="284" t="str">
        <f>'Rank List AR'!D41</f>
        <v>Jacob Wisman</v>
      </c>
      <c r="D36" s="285">
        <f>'Rank List AR'!H41</f>
        <v>623.28</v>
      </c>
      <c r="F36" s="1">
        <v>20</v>
      </c>
      <c r="G36" s="302" t="str">
        <f>'Rank List AR'!L41</f>
        <v>Kristen Derting</v>
      </c>
      <c r="H36" s="303">
        <f>'Rank List AR'!P41</f>
        <v>624.87999999999988</v>
      </c>
      <c r="J36" s="1">
        <v>20</v>
      </c>
      <c r="K36" s="284" t="str">
        <f>'Rank List SB'!D41</f>
        <v>Max Duncan</v>
      </c>
      <c r="L36" s="285">
        <f>'Rank List SB'!H41</f>
        <v>574.20000000000005</v>
      </c>
      <c r="N36" s="1">
        <v>20</v>
      </c>
      <c r="O36" s="284" t="str">
        <f>'Rank List SB'!L41</f>
        <v>Gabriela Zych</v>
      </c>
      <c r="P36" s="285">
        <f>'Rank List SB'!P41</f>
        <v>582.20000000000005</v>
      </c>
    </row>
    <row r="37" spans="2:16" x14ac:dyDescent="0.35">
      <c r="B37" s="1">
        <v>21</v>
      </c>
      <c r="C37" s="284" t="str">
        <f>'Rank List AR'!D42</f>
        <v>Max Duncan</v>
      </c>
      <c r="D37" s="285">
        <f>'Rank List AR'!H42</f>
        <v>622.34</v>
      </c>
      <c r="F37" s="1">
        <v>21</v>
      </c>
      <c r="G37" s="284" t="str">
        <f>'Rank List AR'!L42</f>
        <v>Kristen Hemphill</v>
      </c>
      <c r="H37" s="285">
        <f>'Rank List AR'!P42</f>
        <v>624.78</v>
      </c>
      <c r="J37" s="1"/>
      <c r="K37" s="241" t="str">
        <f>'Rank List SB'!D42</f>
        <v>Gavin Perkowski</v>
      </c>
      <c r="L37" s="242">
        <f>'Rank List SB'!H42</f>
        <v>585</v>
      </c>
      <c r="N37" s="1">
        <v>21</v>
      </c>
      <c r="O37" s="284" t="str">
        <f>'Rank List SB'!L42</f>
        <v>Stephanie Allan</v>
      </c>
      <c r="P37" s="285">
        <f>'Rank List SB'!P42</f>
        <v>581</v>
      </c>
    </row>
    <row r="38" spans="2:16" x14ac:dyDescent="0.35">
      <c r="B38" s="1">
        <v>22</v>
      </c>
      <c r="C38" s="284" t="str">
        <f>'Rank List AR'!D43</f>
        <v>Teagan Perkowski</v>
      </c>
      <c r="D38" s="285">
        <f>'Rank List AR'!H43</f>
        <v>621.93999999999994</v>
      </c>
      <c r="F38" s="1">
        <v>22</v>
      </c>
      <c r="G38" s="284" t="str">
        <f>'Rank List AR'!L43</f>
        <v>Gabriela Zych</v>
      </c>
      <c r="H38" s="285">
        <f>'Rank List AR'!P43</f>
        <v>624.64</v>
      </c>
      <c r="J38" s="1"/>
      <c r="K38" s="241" t="str">
        <f>'Rank List SB'!D43</f>
        <v>Jack Ogoreuc</v>
      </c>
      <c r="L38" s="242">
        <f>'Rank List SB'!H43</f>
        <v>583</v>
      </c>
      <c r="N38" s="1">
        <v>22</v>
      </c>
      <c r="O38" s="284" t="str">
        <f>'Rank List SB'!L43</f>
        <v>Carley Seabrooke</v>
      </c>
      <c r="P38" s="285">
        <f>'Rank List SB'!P43</f>
        <v>580.6</v>
      </c>
    </row>
    <row r="39" spans="2:16" x14ac:dyDescent="0.35">
      <c r="B39" s="1">
        <v>23</v>
      </c>
      <c r="C39" s="284" t="str">
        <f>'Rank List AR'!D44</f>
        <v>Dylan Gregory</v>
      </c>
      <c r="D39" s="285">
        <f>'Rank List AR'!H44</f>
        <v>616.78000000000009</v>
      </c>
      <c r="F39" s="1">
        <v>23</v>
      </c>
      <c r="G39" s="284" t="str">
        <f>'Rank List AR'!L44</f>
        <v>Makenzie Larson</v>
      </c>
      <c r="H39" s="285">
        <f>'Rank List AR'!P44</f>
        <v>624.57999999999993</v>
      </c>
      <c r="J39" s="1"/>
      <c r="K39" s="241" t="str">
        <f>'Rank List SB'!D44</f>
        <v>Scott Patterson</v>
      </c>
      <c r="L39" s="242">
        <f>'Rank List SB'!H44</f>
        <v>579.25</v>
      </c>
      <c r="N39" s="1">
        <v>23</v>
      </c>
      <c r="O39" s="284" t="str">
        <f>'Rank List SB'!L44</f>
        <v>Hannah Black</v>
      </c>
      <c r="P39" s="285">
        <f>'Rank List SB'!P44</f>
        <v>580.4</v>
      </c>
    </row>
    <row r="40" spans="2:16" x14ac:dyDescent="0.35">
      <c r="B40" s="1"/>
      <c r="C40" s="241" t="str">
        <f>'Rank List AR'!D45</f>
        <v>Parker Haydin</v>
      </c>
      <c r="D40" s="242">
        <f>'Rank List AR'!H45</f>
        <v>623.75</v>
      </c>
      <c r="F40" s="1">
        <v>24</v>
      </c>
      <c r="G40" s="302" t="str">
        <f>'Rank List AR'!L45</f>
        <v>Elizabeth Probst</v>
      </c>
      <c r="H40" s="303">
        <f>'Rank List AR'!P45</f>
        <v>624.26</v>
      </c>
      <c r="J40" s="1"/>
      <c r="K40" s="241" t="str">
        <f>'Rank List SB'!D45</f>
        <v>James Hart</v>
      </c>
      <c r="L40" s="242">
        <f>'Rank List SB'!H45</f>
        <v>578.33333333333337</v>
      </c>
      <c r="N40" s="1">
        <v>24</v>
      </c>
      <c r="O40" s="284" t="str">
        <f>'Rank List SB'!L45</f>
        <v>Rylie Passmore</v>
      </c>
      <c r="P40" s="285">
        <f>'Rank List SB'!P45</f>
        <v>580.4</v>
      </c>
    </row>
    <row r="41" spans="2:16" x14ac:dyDescent="0.35">
      <c r="B41" s="1"/>
      <c r="C41" s="241" t="str">
        <f>'Rank List AR'!D46</f>
        <v>Mitchell Nelson</v>
      </c>
      <c r="D41" s="242">
        <f>'Rank List AR'!H46</f>
        <v>623.5</v>
      </c>
      <c r="F41" s="1">
        <v>25</v>
      </c>
      <c r="G41" s="284" t="str">
        <f>'Rank List AR'!L46</f>
        <v>Elizabeth Marsh</v>
      </c>
      <c r="H41" s="285">
        <f>'Rank List AR'!P46</f>
        <v>624.14</v>
      </c>
      <c r="J41" s="1"/>
      <c r="K41" s="241" t="str">
        <f>'Rank List SB'!D46</f>
        <v>Rylan Kissell</v>
      </c>
      <c r="L41" s="242">
        <f>'Rank List SB'!H46</f>
        <v>576.25</v>
      </c>
      <c r="N41" s="1">
        <v>25</v>
      </c>
      <c r="O41" s="284" t="str">
        <f>'Rank List SB'!L46</f>
        <v>Emma Pereira</v>
      </c>
      <c r="P41" s="285">
        <f>'Rank List SB'!P46</f>
        <v>578.4</v>
      </c>
    </row>
    <row r="42" spans="2:16" x14ac:dyDescent="0.35">
      <c r="B42" s="1"/>
      <c r="C42" s="241" t="str">
        <f>'Rank List AR'!D47</f>
        <v>Scott Patterson</v>
      </c>
      <c r="D42" s="242">
        <f>'Rank List AR'!H47</f>
        <v>622.20000000000005</v>
      </c>
      <c r="F42" s="1">
        <v>26</v>
      </c>
      <c r="G42" s="284" t="str">
        <f>'Rank List AR'!L47</f>
        <v>Camryn Camp</v>
      </c>
      <c r="H42" s="285">
        <f>'Rank List AR'!P47</f>
        <v>624.07999999999993</v>
      </c>
      <c r="J42" s="1"/>
      <c r="K42" s="241" t="str">
        <f>'Rank List SB'!D47</f>
        <v>Zachary Jackson</v>
      </c>
      <c r="L42" s="242">
        <f>'Rank List SB'!H47</f>
        <v>574.5</v>
      </c>
      <c r="N42" s="1">
        <v>26</v>
      </c>
      <c r="O42" s="284" t="str">
        <f>'Rank List SB'!L47</f>
        <v>Katrina Demerle</v>
      </c>
      <c r="P42" s="285">
        <f>'Rank List SB'!P47</f>
        <v>578</v>
      </c>
    </row>
    <row r="43" spans="2:16" x14ac:dyDescent="0.35">
      <c r="B43" s="1"/>
      <c r="C43" s="241" t="str">
        <f>'Rank List AR'!D48</f>
        <v>Will Shaner</v>
      </c>
      <c r="D43" s="242">
        <f>'Rank List AR'!H48</f>
        <v>622.15000000000009</v>
      </c>
      <c r="F43" s="1">
        <v>27</v>
      </c>
      <c r="G43" s="284" t="str">
        <f>'Rank List AR'!L48</f>
        <v>Charlotte Mick</v>
      </c>
      <c r="H43" s="285">
        <f>'Rank List AR'!P48</f>
        <v>623.74</v>
      </c>
      <c r="J43" s="1"/>
      <c r="K43" s="241" t="str">
        <f>'Rank List SB'!D48</f>
        <v>Jacob Wisman</v>
      </c>
      <c r="L43" s="242">
        <f>'Rank List SB'!H48</f>
        <v>574.33333333333337</v>
      </c>
      <c r="N43" s="1">
        <v>27</v>
      </c>
      <c r="O43" s="284" t="str">
        <f>'Rank List SB'!L48</f>
        <v>Alivia Perkins</v>
      </c>
      <c r="P43" s="285">
        <f>'Rank List SB'!P48</f>
        <v>577.6</v>
      </c>
    </row>
    <row r="44" spans="2:16" x14ac:dyDescent="0.35">
      <c r="B44" s="1"/>
      <c r="C44" s="241" t="str">
        <f>'Rank List AR'!D49</f>
        <v>Ben Hays</v>
      </c>
      <c r="D44" s="242">
        <f>'Rank List AR'!H49</f>
        <v>621.66666666666663</v>
      </c>
      <c r="F44" s="1">
        <v>28</v>
      </c>
      <c r="G44" s="302" t="str">
        <f>'Rank List AR'!L49</f>
        <v>Abigail Gordon</v>
      </c>
      <c r="H44" s="303">
        <f>'Rank List AR'!P49</f>
        <v>623.64</v>
      </c>
      <c r="J44" s="1"/>
      <c r="K44" s="241" t="str">
        <f>'Rank List SB'!D49</f>
        <v>John Blanton</v>
      </c>
      <c r="L44" s="242">
        <f>'Rank List SB'!H49</f>
        <v>568.75</v>
      </c>
      <c r="N44" s="1">
        <v>28</v>
      </c>
      <c r="O44" s="284" t="str">
        <f>'Rank List SB'!L49</f>
        <v>Addy Burrow</v>
      </c>
      <c r="P44" s="285">
        <f>'Rank List SB'!P49</f>
        <v>577.4</v>
      </c>
    </row>
    <row r="45" spans="2:16" x14ac:dyDescent="0.35">
      <c r="B45" s="1"/>
      <c r="C45" s="241" t="str">
        <f>'Rank List AR'!D50</f>
        <v>Andre Gross</v>
      </c>
      <c r="D45" s="242">
        <f>'Rank List AR'!H50</f>
        <v>619.84999999999991</v>
      </c>
      <c r="F45" s="1">
        <v>29</v>
      </c>
      <c r="G45" s="284" t="str">
        <f>'Rank List AR'!L50</f>
        <v>Megan Torrence</v>
      </c>
      <c r="H45" s="285">
        <f>'Rank List AR'!P50</f>
        <v>623.58000000000015</v>
      </c>
      <c r="J45" s="1"/>
      <c r="K45" s="241" t="str">
        <f>'Rank List SB'!D50</f>
        <v>Nathan Wehrlan</v>
      </c>
      <c r="L45" s="242">
        <f>'Rank List SB'!H50</f>
        <v>559.5</v>
      </c>
      <c r="N45" s="1">
        <v>29</v>
      </c>
      <c r="O45" s="284" t="str">
        <f>'Rank List SB'!L50</f>
        <v>Jeanne Haverhill</v>
      </c>
      <c r="P45" s="285">
        <f>'Rank List SB'!P50</f>
        <v>576.4</v>
      </c>
    </row>
    <row r="46" spans="2:16" x14ac:dyDescent="0.35">
      <c r="B46" s="1"/>
      <c r="C46" s="241" t="str">
        <f>'Rank List AR'!D51</f>
        <v>Kellen McAferty</v>
      </c>
      <c r="D46" s="242">
        <f>'Rank List AR'!H51</f>
        <v>616.70000000000005</v>
      </c>
      <c r="F46" s="1">
        <v>30</v>
      </c>
      <c r="G46" s="284" t="str">
        <f>'Rank List AR'!L51</f>
        <v>Bremen Butler</v>
      </c>
      <c r="H46" s="285">
        <f>'Rank List AR'!P51</f>
        <v>622.96</v>
      </c>
      <c r="J46" s="1"/>
      <c r="K46" s="168" t="str">
        <f>'Rank List SB'!D51</f>
        <v/>
      </c>
      <c r="L46" s="170" t="str">
        <f>'Rank List SB'!H51</f>
        <v/>
      </c>
      <c r="N46" s="1">
        <v>30</v>
      </c>
      <c r="O46" s="284" t="str">
        <f>'Rank List SB'!L51</f>
        <v>Charlotte Mick</v>
      </c>
      <c r="P46" s="285">
        <f>'Rank List SB'!P51</f>
        <v>575.6</v>
      </c>
    </row>
    <row r="47" spans="2:16" x14ac:dyDescent="0.35">
      <c r="B47" s="1"/>
      <c r="C47" s="241" t="str">
        <f>'Rank List AR'!D52</f>
        <v/>
      </c>
      <c r="D47" s="242" t="str">
        <f>'Rank List AR'!H52</f>
        <v/>
      </c>
      <c r="F47" s="1">
        <v>31</v>
      </c>
      <c r="G47" s="284" t="str">
        <f>'Rank List AR'!L52</f>
        <v>Ashlyn Blake</v>
      </c>
      <c r="H47" s="285">
        <f>'Rank List AR'!P52</f>
        <v>622.91999999999996</v>
      </c>
      <c r="J47" s="1"/>
      <c r="K47" s="168" t="str">
        <f>'Rank List SB'!D52</f>
        <v/>
      </c>
      <c r="L47" s="170" t="str">
        <f>'Rank List SB'!H52</f>
        <v/>
      </c>
      <c r="N47" s="1">
        <v>31</v>
      </c>
      <c r="O47" s="284" t="str">
        <f>'Rank List SB'!L52</f>
        <v>Camryn Camp</v>
      </c>
      <c r="P47" s="285">
        <f>'Rank List SB'!P52</f>
        <v>574.79999999999995</v>
      </c>
    </row>
    <row r="48" spans="2:16" x14ac:dyDescent="0.35">
      <c r="B48" s="1"/>
      <c r="C48" s="241" t="str">
        <f>'Rank List AR'!D53</f>
        <v/>
      </c>
      <c r="D48" s="242" t="str">
        <f>'Rank List AR'!H53</f>
        <v/>
      </c>
      <c r="F48" s="1">
        <v>32</v>
      </c>
      <c r="G48" s="302" t="str">
        <f>'Rank List AR'!L53</f>
        <v>Elysa Walter</v>
      </c>
      <c r="H48" s="303">
        <f>'Rank List AR'!P53</f>
        <v>622.86</v>
      </c>
      <c r="J48" s="1"/>
      <c r="K48" s="168" t="str">
        <f>'Rank List SB'!D53</f>
        <v/>
      </c>
      <c r="L48" s="170" t="str">
        <f>'Rank List SB'!H53</f>
        <v/>
      </c>
      <c r="N48" s="1">
        <v>32</v>
      </c>
      <c r="O48" s="284" t="str">
        <f>'Rank List SB'!L53</f>
        <v>Julianna Hays</v>
      </c>
      <c r="P48" s="285">
        <f>'Rank List SB'!P53</f>
        <v>574</v>
      </c>
    </row>
    <row r="49" spans="2:16" x14ac:dyDescent="0.35">
      <c r="B49" s="1"/>
      <c r="C49" s="241" t="str">
        <f>'Rank List AR'!D54</f>
        <v/>
      </c>
      <c r="D49" s="242" t="str">
        <f>'Rank List AR'!H54</f>
        <v/>
      </c>
      <c r="F49" s="1">
        <v>33</v>
      </c>
      <c r="G49" s="284" t="str">
        <f>'Rank List AR'!L54</f>
        <v>Lauren Hurley</v>
      </c>
      <c r="H49" s="285">
        <f>'Rank List AR'!P54</f>
        <v>622.70000000000005</v>
      </c>
      <c r="J49" s="1"/>
      <c r="K49" s="168" t="str">
        <f>'Rank List SB'!D54</f>
        <v/>
      </c>
      <c r="L49" s="170" t="str">
        <f>'Rank List SB'!H54</f>
        <v/>
      </c>
      <c r="N49" s="1">
        <v>33</v>
      </c>
      <c r="O49" s="284" t="str">
        <f>'Rank List SB'!L54</f>
        <v>Claudia Muzik</v>
      </c>
      <c r="P49" s="285">
        <f>'Rank List SB'!P54</f>
        <v>571.79999999999995</v>
      </c>
    </row>
    <row r="50" spans="2:16" x14ac:dyDescent="0.35">
      <c r="B50" s="1"/>
      <c r="C50" s="241" t="str">
        <f>'Rank List AR'!D55</f>
        <v/>
      </c>
      <c r="D50" s="242" t="str">
        <f>'Rank List AR'!H55</f>
        <v/>
      </c>
      <c r="F50" s="1">
        <v>34</v>
      </c>
      <c r="G50" s="284" t="str">
        <f>'Rank List AR'!L55</f>
        <v>Martina Gratz</v>
      </c>
      <c r="H50" s="285">
        <f>'Rank List AR'!P55</f>
        <v>622.26</v>
      </c>
      <c r="J50" s="1"/>
      <c r="K50" s="168" t="str">
        <f>'Rank List SB'!D55</f>
        <v/>
      </c>
      <c r="L50" s="170" t="str">
        <f>'Rank List SB'!H55</f>
        <v/>
      </c>
      <c r="N50" s="1">
        <v>34</v>
      </c>
      <c r="O50" s="284" t="str">
        <f>'Rank List SB'!L55</f>
        <v>Ashlyn Blake</v>
      </c>
      <c r="P50" s="285">
        <f>'Rank List SB'!P55</f>
        <v>570.4</v>
      </c>
    </row>
    <row r="51" spans="2:16" x14ac:dyDescent="0.35">
      <c r="B51" s="1"/>
      <c r="C51" s="241" t="str">
        <f>'Rank List AR'!D56</f>
        <v/>
      </c>
      <c r="D51" s="242" t="str">
        <f>'Rank List AR'!H56</f>
        <v/>
      </c>
      <c r="F51" s="1">
        <v>35</v>
      </c>
      <c r="G51" s="284" t="str">
        <f>'Rank List AR'!L56</f>
        <v>Isabella Baldwin</v>
      </c>
      <c r="H51" s="285">
        <f>'Rank List AR'!P56</f>
        <v>622.22</v>
      </c>
      <c r="J51" s="1"/>
      <c r="K51" s="168" t="str">
        <f>'Rank List SB'!D56</f>
        <v/>
      </c>
      <c r="L51" s="170" t="str">
        <f>'Rank List SB'!H56</f>
        <v/>
      </c>
      <c r="N51" s="1">
        <v>35</v>
      </c>
      <c r="O51" s="284" t="str">
        <f>'Rank List SB'!L56</f>
        <v>Bremen Butler</v>
      </c>
      <c r="P51" s="285">
        <f>'Rank List SB'!P56</f>
        <v>570</v>
      </c>
    </row>
    <row r="52" spans="2:16" x14ac:dyDescent="0.35">
      <c r="B52" s="1"/>
      <c r="C52" s="241" t="str">
        <f>'Rank List AR'!D57</f>
        <v/>
      </c>
      <c r="D52" s="242" t="str">
        <f>'Rank List AR'!H57</f>
        <v/>
      </c>
      <c r="F52" s="1">
        <v>36</v>
      </c>
      <c r="G52" s="302" t="str">
        <f>'Rank List AR'!L57</f>
        <v>Katrina Demerle</v>
      </c>
      <c r="H52" s="303">
        <f>'Rank List AR'!P57</f>
        <v>622.16000000000008</v>
      </c>
      <c r="J52" s="1"/>
      <c r="K52" s="168" t="str">
        <f>'Rank List SB'!D57</f>
        <v/>
      </c>
      <c r="L52" s="170" t="str">
        <f>'Rank List SB'!H57</f>
        <v/>
      </c>
      <c r="N52" s="1">
        <v>36</v>
      </c>
      <c r="O52" s="284" t="str">
        <f>'Rank List SB'!L57</f>
        <v>Lara Spanic</v>
      </c>
      <c r="P52" s="285">
        <f>'Rank List SB'!P57</f>
        <v>567.20000000000005</v>
      </c>
    </row>
    <row r="53" spans="2:16" x14ac:dyDescent="0.35">
      <c r="B53" s="1"/>
      <c r="C53" s="241" t="str">
        <f>'Rank List AR'!D58</f>
        <v/>
      </c>
      <c r="D53" s="242" t="str">
        <f>'Rank List AR'!H58</f>
        <v/>
      </c>
      <c r="F53" s="1">
        <v>37</v>
      </c>
      <c r="G53" s="284" t="str">
        <f>'Rank List AR'!L58</f>
        <v>Anne White</v>
      </c>
      <c r="H53" s="285">
        <f>'Rank List AR'!P58</f>
        <v>621.36</v>
      </c>
      <c r="J53" s="1"/>
      <c r="K53" s="168" t="str">
        <f>'Rank List SB'!D58</f>
        <v/>
      </c>
      <c r="L53" s="170" t="str">
        <f>'Rank List SB'!H58</f>
        <v/>
      </c>
      <c r="N53" s="1"/>
      <c r="O53" s="241" t="str">
        <f>'Rank List SB'!L58</f>
        <v>Morgan Kreb</v>
      </c>
      <c r="P53" s="242">
        <f>'Rank List SB'!P58</f>
        <v>585.5</v>
      </c>
    </row>
    <row r="54" spans="2:16" x14ac:dyDescent="0.35">
      <c r="B54" s="1"/>
      <c r="C54" s="241" t="str">
        <f>'Rank List AR'!D59</f>
        <v/>
      </c>
      <c r="D54" s="242" t="str">
        <f>'Rank List AR'!H59</f>
        <v/>
      </c>
      <c r="F54" s="1">
        <v>38</v>
      </c>
      <c r="G54" s="302" t="str">
        <f>'Rank List AR'!L59</f>
        <v>Marleigh Duncan</v>
      </c>
      <c r="H54" s="303">
        <f>'Rank List AR'!P59</f>
        <v>621.28</v>
      </c>
      <c r="J54" s="1"/>
      <c r="K54" s="168" t="str">
        <f>'Rank List SB'!D59</f>
        <v/>
      </c>
      <c r="L54" s="170" t="str">
        <f>'Rank List SB'!H59</f>
        <v/>
      </c>
      <c r="N54" s="1"/>
      <c r="O54" s="241" t="str">
        <f>'Rank List SB'!L59</f>
        <v>Emma Rhode</v>
      </c>
      <c r="P54" s="242">
        <f>'Rank List SB'!P59</f>
        <v>584</v>
      </c>
    </row>
    <row r="55" spans="2:16" x14ac:dyDescent="0.35">
      <c r="B55" s="1"/>
      <c r="F55" s="1">
        <v>39</v>
      </c>
      <c r="G55" s="284" t="str">
        <f>'Rank List AR'!L60</f>
        <v>Julianna Hays</v>
      </c>
      <c r="H55" s="285">
        <f>'Rank List AR'!P60</f>
        <v>621.07999999999993</v>
      </c>
      <c r="J55" s="1"/>
      <c r="K55" s="168" t="str">
        <f>'Rank List SB'!D60</f>
        <v/>
      </c>
      <c r="L55" s="170" t="str">
        <f>'Rank List SB'!H60</f>
        <v/>
      </c>
      <c r="N55" s="1"/>
      <c r="O55" s="241" t="str">
        <f>'Rank List SB'!L60</f>
        <v>Elysa Walter</v>
      </c>
      <c r="P55" s="242">
        <f>'Rank List SB'!P60</f>
        <v>584</v>
      </c>
    </row>
    <row r="56" spans="2:16" x14ac:dyDescent="0.35">
      <c r="B56" s="1"/>
      <c r="F56" s="1">
        <v>40</v>
      </c>
      <c r="G56" s="302" t="str">
        <f>'Rank List AR'!L61</f>
        <v>Natalie Perrin</v>
      </c>
      <c r="H56" s="303">
        <f>'Rank List AR'!P61</f>
        <v>620.84</v>
      </c>
      <c r="J56" s="1"/>
      <c r="K56" s="168" t="str">
        <f>'Rank List SB'!D61</f>
        <v/>
      </c>
      <c r="L56" s="170" t="str">
        <f>'Rank List SB'!H61</f>
        <v/>
      </c>
      <c r="N56" s="1"/>
      <c r="O56" s="241" t="str">
        <f>'Rank List SB'!L61</f>
        <v>Natalie Perrin</v>
      </c>
      <c r="P56" s="242">
        <f>'Rank List SB'!P61</f>
        <v>581.5</v>
      </c>
    </row>
    <row r="57" spans="2:16" x14ac:dyDescent="0.35">
      <c r="B57" s="1"/>
      <c r="F57" s="1">
        <v>41</v>
      </c>
      <c r="G57" s="284" t="str">
        <f>'Rank List AR'!L62</f>
        <v>Claudia Musik</v>
      </c>
      <c r="H57" s="285">
        <f>'Rank List AR'!P62</f>
        <v>620.42000000000007</v>
      </c>
      <c r="J57" s="1"/>
      <c r="N57" s="1"/>
      <c r="O57" s="241" t="str">
        <f>'Rank List SB'!L62</f>
        <v>Lillian Warren</v>
      </c>
      <c r="P57" s="242">
        <f>'Rank List SB'!P62</f>
        <v>581</v>
      </c>
    </row>
    <row r="58" spans="2:16" x14ac:dyDescent="0.35">
      <c r="B58" s="1"/>
      <c r="F58" s="1">
        <v>42</v>
      </c>
      <c r="G58" s="284" t="str">
        <f>'Rank List AR'!L63</f>
        <v>Lara Spanic</v>
      </c>
      <c r="H58" s="285">
        <f>'Rank List AR'!P63</f>
        <v>620.14</v>
      </c>
      <c r="J58" s="1"/>
      <c r="N58" s="1"/>
      <c r="O58" s="241" t="str">
        <f>'Rank List SB'!L63</f>
        <v>Regan Diamond</v>
      </c>
      <c r="P58" s="242">
        <f>'Rank List SB'!P63</f>
        <v>580.66666666666663</v>
      </c>
    </row>
    <row r="59" spans="2:16" x14ac:dyDescent="0.35">
      <c r="F59" s="1">
        <v>43</v>
      </c>
      <c r="G59" s="284" t="str">
        <f>'Rank List AR'!L64</f>
        <v>Mikole Hogan</v>
      </c>
      <c r="H59" s="285">
        <f>'Rank List AR'!P64</f>
        <v>619.96</v>
      </c>
      <c r="N59" s="1"/>
      <c r="O59" s="241" t="str">
        <f>'Rank List SB'!L64</f>
        <v>Rebecca Lamb</v>
      </c>
      <c r="P59" s="242">
        <f>'Rank List SB'!P64</f>
        <v>580</v>
      </c>
    </row>
    <row r="60" spans="2:16" x14ac:dyDescent="0.35">
      <c r="G60" s="241" t="str">
        <f>'Rank List AR'!L65</f>
        <v>Victoria Watts</v>
      </c>
      <c r="H60" s="242">
        <f>'Rank List AR'!P65</f>
        <v>622.5</v>
      </c>
      <c r="O60" s="241" t="str">
        <f>'Rank List SB'!L65</f>
        <v>Peninah D'Souza</v>
      </c>
      <c r="P60" s="242">
        <f>'Rank List SB'!P65</f>
        <v>577</v>
      </c>
    </row>
    <row r="61" spans="2:16" x14ac:dyDescent="0.35">
      <c r="G61" s="241" t="str">
        <f>'Rank List AR'!L66</f>
        <v>Clarissa Layland</v>
      </c>
      <c r="H61" s="242">
        <f>'Rank List AR'!P66</f>
        <v>622.04999999999995</v>
      </c>
      <c r="O61" s="241" t="str">
        <f>'Rank List SB'!L66</f>
        <v>Mikole Hogan</v>
      </c>
      <c r="P61" s="242">
        <f>'Rank List SB'!P66</f>
        <v>576.25</v>
      </c>
    </row>
    <row r="62" spans="2:16" x14ac:dyDescent="0.35">
      <c r="G62" s="241" t="str">
        <f>'Rank List AR'!L67</f>
        <v>Malori Brown</v>
      </c>
      <c r="H62" s="242">
        <f>'Rank List AR'!P67</f>
        <v>622.0333333333333</v>
      </c>
      <c r="O62" s="241" t="str">
        <f>'Rank List SB'!L67</f>
        <v>Stephanie Milvain</v>
      </c>
      <c r="P62" s="242">
        <f>'Rank List SB'!P67</f>
        <v>576.25</v>
      </c>
    </row>
    <row r="63" spans="2:16" x14ac:dyDescent="0.35">
      <c r="G63" s="241" t="str">
        <f>'Rank List AR'!L68</f>
        <v>Lillian Warren</v>
      </c>
      <c r="H63" s="242">
        <f>'Rank List AR'!P68</f>
        <v>621.15000000000009</v>
      </c>
      <c r="O63" s="241" t="str">
        <f>'Rank List SB'!L68</f>
        <v>Katie Tadeschi</v>
      </c>
      <c r="P63" s="242">
        <f>'Rank List SB'!P68</f>
        <v>575.5</v>
      </c>
    </row>
    <row r="64" spans="2:16" x14ac:dyDescent="0.35">
      <c r="G64" s="241" t="str">
        <f>'Rank List AR'!L69</f>
        <v>Elizabeth Hollowell</v>
      </c>
      <c r="H64" s="242">
        <f>'Rank List AR'!P69</f>
        <v>620.85</v>
      </c>
      <c r="O64" s="241" t="str">
        <f>'Rank List SB'!L69</f>
        <v>Kristen Hemphill</v>
      </c>
      <c r="P64" s="242">
        <f>'Rank List SB'!P69</f>
        <v>575</v>
      </c>
    </row>
    <row r="65" spans="7:16" x14ac:dyDescent="0.35">
      <c r="G65" s="241" t="str">
        <f>'Rank List AR'!L70</f>
        <v>Kayla Kalenza</v>
      </c>
      <c r="H65" s="242">
        <f>'Rank List AR'!P70</f>
        <v>620</v>
      </c>
      <c r="O65" s="241" t="str">
        <f>'Rank List SB'!L70</f>
        <v>Grace Foley</v>
      </c>
      <c r="P65" s="242">
        <f>'Rank List SB'!P70</f>
        <v>572.66666666666663</v>
      </c>
    </row>
    <row r="66" spans="7:16" x14ac:dyDescent="0.35">
      <c r="G66" s="241" t="str">
        <f>'Rank List AR'!L71</f>
        <v>Katlyn Sullivan</v>
      </c>
      <c r="H66" s="242">
        <f>'Rank List AR'!P71</f>
        <v>619.4</v>
      </c>
    </row>
    <row r="67" spans="7:16" x14ac:dyDescent="0.35">
      <c r="G67" s="241" t="str">
        <f>'Rank List AR'!L72</f>
        <v>Alivia Perkins</v>
      </c>
      <c r="H67" s="242">
        <f>'Rank List AR'!P72</f>
        <v>617.57499999999993</v>
      </c>
    </row>
  </sheetData>
  <sortState xmlns:xlrd2="http://schemas.microsoft.com/office/spreadsheetml/2017/richdata2" ref="C17:D28">
    <sortCondition descending="1" ref="D17:D28"/>
  </sortState>
  <mergeCells count="16">
    <mergeCell ref="F10:H10"/>
    <mergeCell ref="B10:D10"/>
    <mergeCell ref="B11:D11"/>
    <mergeCell ref="B12:D12"/>
    <mergeCell ref="B13:D13"/>
    <mergeCell ref="F11:H11"/>
    <mergeCell ref="F12:H12"/>
    <mergeCell ref="F13:H13"/>
    <mergeCell ref="N13:P13"/>
    <mergeCell ref="J11:L11"/>
    <mergeCell ref="J12:L12"/>
    <mergeCell ref="J13:L13"/>
    <mergeCell ref="J10:L10"/>
    <mergeCell ref="N10:P10"/>
    <mergeCell ref="N11:P11"/>
    <mergeCell ref="N12:P12"/>
  </mergeCells>
  <pageMargins left="0.7" right="0.7" top="0.75" bottom="0.75" header="0.3" footer="0.3"/>
  <pageSetup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06"/>
  <sheetViews>
    <sheetView workbookViewId="0">
      <selection activeCell="A3" sqref="A3"/>
    </sheetView>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71" max="71" width="1.7265625" customWidth="1"/>
    <col min="72" max="72" width="16.54296875" bestFit="1" customWidth="1"/>
    <col min="73" max="73" width="7.54296875" style="1" bestFit="1" customWidth="1"/>
    <col min="74" max="74" width="2.453125" customWidth="1"/>
  </cols>
  <sheetData>
    <row r="1" spans="1:74" ht="18.5" x14ac:dyDescent="0.45">
      <c r="A1" s="10" t="s">
        <v>58</v>
      </c>
    </row>
    <row r="2" spans="1:74" ht="18.5" x14ac:dyDescent="0.45">
      <c r="A2" s="10" t="s">
        <v>132</v>
      </c>
    </row>
    <row r="3" spans="1:74" x14ac:dyDescent="0.35">
      <c r="A3" s="2" t="s">
        <v>60</v>
      </c>
      <c r="Q3" s="4" t="str">
        <f>IFERROR(AVERAGEIF(K3:O3,"&gt;0"),"")</f>
        <v/>
      </c>
      <c r="AF3" t="s">
        <v>52</v>
      </c>
    </row>
    <row r="4" spans="1:74" x14ac:dyDescent="0.35">
      <c r="A4" s="11" t="s">
        <v>133</v>
      </c>
      <c r="Q4" s="4"/>
      <c r="AF4" t="s">
        <v>53</v>
      </c>
      <c r="BR4" s="1"/>
      <c r="BU4"/>
    </row>
    <row r="5" spans="1:74" x14ac:dyDescent="0.35">
      <c r="AB5" s="1"/>
      <c r="AC5"/>
      <c r="AF5" t="s">
        <v>54</v>
      </c>
      <c r="BT5" s="1"/>
      <c r="BU5"/>
    </row>
    <row r="6" spans="1:74" x14ac:dyDescent="0.35">
      <c r="A6" s="349" t="s">
        <v>102</v>
      </c>
      <c r="B6" s="349"/>
      <c r="C6" s="349"/>
      <c r="D6" s="349"/>
      <c r="E6" s="349"/>
      <c r="F6" s="349"/>
      <c r="G6" s="349"/>
      <c r="I6" s="160" t="s">
        <v>7</v>
      </c>
      <c r="AF6" t="s">
        <v>97</v>
      </c>
    </row>
    <row r="7" spans="1:74" x14ac:dyDescent="0.35">
      <c r="A7" s="350" t="s">
        <v>103</v>
      </c>
      <c r="B7" s="350"/>
      <c r="C7" s="350"/>
      <c r="D7" s="350"/>
      <c r="E7" s="350"/>
      <c r="F7" s="350"/>
      <c r="G7" s="350"/>
      <c r="I7" s="161" t="s">
        <v>7</v>
      </c>
      <c r="AF7" t="s">
        <v>98</v>
      </c>
    </row>
    <row r="8" spans="1:74" x14ac:dyDescent="0.35">
      <c r="A8" s="351" t="s">
        <v>104</v>
      </c>
      <c r="B8" s="351"/>
      <c r="C8" s="351"/>
      <c r="D8" s="351"/>
      <c r="E8" s="351"/>
      <c r="F8" s="351"/>
      <c r="G8" s="351"/>
      <c r="I8" s="40" t="s">
        <v>7</v>
      </c>
      <c r="AF8" t="s">
        <v>96</v>
      </c>
    </row>
    <row r="9" spans="1:74" ht="15" thickBot="1" x14ac:dyDescent="0.4"/>
    <row r="10" spans="1:74" ht="18.5" x14ac:dyDescent="0.45">
      <c r="B10" s="67"/>
      <c r="C10" s="68"/>
      <c r="D10" s="346" t="s">
        <v>94</v>
      </c>
      <c r="E10" s="346"/>
      <c r="F10" s="346"/>
      <c r="G10" s="346"/>
      <c r="H10" s="346"/>
      <c r="I10" s="346"/>
      <c r="J10" s="346"/>
      <c r="K10" s="346"/>
      <c r="L10" s="346"/>
      <c r="M10" s="346"/>
      <c r="N10" s="346"/>
      <c r="O10" s="346"/>
      <c r="P10" s="346"/>
      <c r="Q10" s="346"/>
      <c r="R10" s="346"/>
      <c r="S10" s="346"/>
      <c r="T10" s="346"/>
      <c r="U10" s="346"/>
      <c r="V10" s="346"/>
      <c r="W10" s="346"/>
      <c r="X10" s="346"/>
      <c r="Y10" s="69"/>
      <c r="Z10" s="70"/>
      <c r="AB10" s="79"/>
      <c r="AC10" s="90" t="s">
        <v>92</v>
      </c>
      <c r="AD10" s="90"/>
      <c r="AE10" s="90"/>
      <c r="AF10" s="90"/>
      <c r="AG10" s="90"/>
      <c r="AH10" s="90"/>
      <c r="AI10" s="80"/>
      <c r="AJ10" s="80"/>
      <c r="AK10" s="80"/>
      <c r="AL10" s="80"/>
      <c r="AM10" s="80"/>
      <c r="AN10" s="80"/>
      <c r="AO10" s="80"/>
      <c r="AP10" s="90" t="s">
        <v>92</v>
      </c>
      <c r="AQ10" s="90"/>
      <c r="AR10" s="90"/>
      <c r="AS10" s="90"/>
      <c r="AT10" s="90"/>
      <c r="AU10" s="90"/>
      <c r="AV10" s="80"/>
      <c r="AW10" s="80"/>
      <c r="AX10" s="80"/>
      <c r="AY10" s="80"/>
      <c r="AZ10" s="80"/>
      <c r="BA10" s="80"/>
      <c r="BB10" s="80"/>
      <c r="BC10" s="80"/>
      <c r="BD10" s="90" t="s">
        <v>92</v>
      </c>
      <c r="BE10" s="90"/>
      <c r="BF10" s="90"/>
      <c r="BG10" s="90"/>
      <c r="BH10" s="90"/>
      <c r="BI10" s="90"/>
      <c r="BJ10" s="80"/>
      <c r="BK10" s="80"/>
      <c r="BL10" s="80"/>
      <c r="BM10" s="80"/>
      <c r="BN10" s="80"/>
      <c r="BO10" s="342" t="s">
        <v>93</v>
      </c>
      <c r="BP10" s="342"/>
      <c r="BQ10" s="342"/>
      <c r="BR10" s="342"/>
      <c r="BS10" s="342"/>
      <c r="BT10" s="342"/>
      <c r="BU10" s="342"/>
      <c r="BV10" s="81"/>
    </row>
    <row r="11" spans="1:74"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52"/>
      <c r="BV11" s="88"/>
    </row>
    <row r="12" spans="1:74" ht="19" thickBot="1" x14ac:dyDescent="0.5">
      <c r="B12" s="71"/>
      <c r="C12" s="45"/>
      <c r="D12" s="343" t="s">
        <v>57</v>
      </c>
      <c r="E12" s="344"/>
      <c r="F12" s="344"/>
      <c r="G12" s="344"/>
      <c r="H12" s="344"/>
      <c r="I12" s="344"/>
      <c r="J12" s="344"/>
      <c r="K12" s="344"/>
      <c r="L12" s="344"/>
      <c r="M12" s="344"/>
      <c r="N12" s="344"/>
      <c r="O12" s="344"/>
      <c r="P12" s="344"/>
      <c r="Q12" s="344"/>
      <c r="R12" s="344"/>
      <c r="S12" s="344"/>
      <c r="T12" s="344"/>
      <c r="U12" s="344"/>
      <c r="V12" s="344"/>
      <c r="W12" s="344"/>
      <c r="X12" s="345"/>
      <c r="Y12" s="78"/>
      <c r="Z12" s="73"/>
      <c r="AB12" s="82"/>
      <c r="AC12" s="45"/>
      <c r="AF12" s="347" t="s">
        <v>9</v>
      </c>
      <c r="AG12" s="347"/>
      <c r="AH12" s="347"/>
      <c r="AI12" s="347"/>
      <c r="AJ12" s="347"/>
      <c r="AL12" s="63" t="s">
        <v>56</v>
      </c>
      <c r="BU12" s="46"/>
      <c r="BV12" s="88"/>
    </row>
    <row r="13" spans="1:74" s="3" customFormat="1" x14ac:dyDescent="0.35">
      <c r="B13" s="74"/>
      <c r="C13" s="58"/>
      <c r="Q13" s="3" t="s">
        <v>6</v>
      </c>
      <c r="R13" s="3" t="s">
        <v>37</v>
      </c>
      <c r="Y13" s="66"/>
      <c r="Z13" s="75"/>
      <c r="AB13" s="83"/>
      <c r="AC13" s="58"/>
      <c r="AF13" s="3" t="s">
        <v>10</v>
      </c>
      <c r="AG13" s="3" t="s">
        <v>13</v>
      </c>
      <c r="AH13" s="3" t="s">
        <v>13</v>
      </c>
      <c r="AI13" s="3" t="s">
        <v>14</v>
      </c>
      <c r="AJ13" s="3" t="s">
        <v>16</v>
      </c>
      <c r="AL13" s="3">
        <v>2021</v>
      </c>
      <c r="AM13" s="3" t="s">
        <v>17</v>
      </c>
      <c r="AN13" s="3" t="s">
        <v>17</v>
      </c>
      <c r="AO13" s="3" t="s">
        <v>17</v>
      </c>
      <c r="AP13" s="3" t="s">
        <v>17</v>
      </c>
      <c r="AQ13" s="3" t="s">
        <v>17</v>
      </c>
      <c r="AR13" s="3" t="s">
        <v>17</v>
      </c>
      <c r="AS13" s="3" t="s">
        <v>17</v>
      </c>
      <c r="AT13" s="3" t="s">
        <v>17</v>
      </c>
      <c r="AU13" s="3" t="s">
        <v>17</v>
      </c>
      <c r="AV13" s="3" t="s">
        <v>17</v>
      </c>
      <c r="AW13" s="3" t="s">
        <v>17</v>
      </c>
      <c r="AX13" s="3" t="s">
        <v>17</v>
      </c>
      <c r="AY13" s="3" t="s">
        <v>17</v>
      </c>
      <c r="AZ13" s="3" t="s">
        <v>17</v>
      </c>
      <c r="BA13" s="3" t="s">
        <v>17</v>
      </c>
      <c r="BB13" s="3" t="s">
        <v>17</v>
      </c>
      <c r="BC13" s="3" t="s">
        <v>17</v>
      </c>
      <c r="BD13" s="3" t="s">
        <v>17</v>
      </c>
      <c r="BE13" s="3" t="s">
        <v>17</v>
      </c>
      <c r="BF13" s="3" t="s">
        <v>17</v>
      </c>
      <c r="BG13" s="3" t="s">
        <v>17</v>
      </c>
      <c r="BH13" s="3" t="s">
        <v>17</v>
      </c>
      <c r="BI13" s="3" t="s">
        <v>17</v>
      </c>
      <c r="BJ13" s="3" t="s">
        <v>17</v>
      </c>
      <c r="BK13" s="3" t="s">
        <v>17</v>
      </c>
      <c r="BL13" s="3" t="s">
        <v>17</v>
      </c>
      <c r="BM13" s="3" t="s">
        <v>17</v>
      </c>
      <c r="BN13" s="3" t="s">
        <v>17</v>
      </c>
      <c r="BO13" s="3" t="s">
        <v>17</v>
      </c>
      <c r="BP13" s="3" t="s">
        <v>17</v>
      </c>
      <c r="BQ13" s="3" t="s">
        <v>17</v>
      </c>
      <c r="BR13" s="3" t="s">
        <v>17</v>
      </c>
      <c r="BU13" s="66"/>
      <c r="BV13" s="89"/>
    </row>
    <row r="14" spans="1:74" s="3" customFormat="1" x14ac:dyDescent="0.35">
      <c r="B14" s="74"/>
      <c r="C14" s="58" t="s">
        <v>0</v>
      </c>
      <c r="F14" s="3" t="s">
        <v>2</v>
      </c>
      <c r="G14" s="3" t="s">
        <v>1</v>
      </c>
      <c r="I14" s="3" t="s">
        <v>13</v>
      </c>
      <c r="K14" s="352" t="s">
        <v>36</v>
      </c>
      <c r="L14" s="352"/>
      <c r="M14" s="352"/>
      <c r="N14" s="352"/>
      <c r="O14" s="352"/>
      <c r="Q14" s="3" t="s">
        <v>7</v>
      </c>
      <c r="R14" s="3" t="s">
        <v>8</v>
      </c>
      <c r="U14" s="3" t="s">
        <v>4</v>
      </c>
      <c r="Y14" s="66"/>
      <c r="Z14" s="75"/>
      <c r="AB14" s="83"/>
      <c r="AC14" s="58" t="s">
        <v>0</v>
      </c>
      <c r="AF14" s="3" t="s">
        <v>11</v>
      </c>
      <c r="AG14" s="3" t="s">
        <v>51</v>
      </c>
      <c r="AH14" s="3" t="s">
        <v>4</v>
      </c>
      <c r="AI14" s="3" t="s">
        <v>15</v>
      </c>
      <c r="AJ14" s="3" t="s">
        <v>7</v>
      </c>
      <c r="AL14" s="3" t="s">
        <v>18</v>
      </c>
      <c r="AM14" s="3" t="s">
        <v>19</v>
      </c>
      <c r="AN14" s="3" t="s">
        <v>19</v>
      </c>
      <c r="AO14" s="3" t="s">
        <v>19</v>
      </c>
      <c r="AP14" s="3" t="s">
        <v>19</v>
      </c>
      <c r="AQ14" s="3" t="s">
        <v>19</v>
      </c>
      <c r="AR14" s="3" t="s">
        <v>19</v>
      </c>
      <c r="AS14" s="3" t="s">
        <v>19</v>
      </c>
      <c r="AT14" s="3" t="s">
        <v>19</v>
      </c>
      <c r="AU14" s="3" t="s">
        <v>19</v>
      </c>
      <c r="AV14" s="3" t="s">
        <v>19</v>
      </c>
      <c r="AW14" s="3" t="s">
        <v>19</v>
      </c>
      <c r="AX14" s="3" t="s">
        <v>19</v>
      </c>
      <c r="AY14" s="3" t="s">
        <v>19</v>
      </c>
      <c r="AZ14" s="3" t="s">
        <v>19</v>
      </c>
      <c r="BA14" s="3" t="s">
        <v>19</v>
      </c>
      <c r="BB14" s="3" t="s">
        <v>19</v>
      </c>
      <c r="BC14" s="3" t="s">
        <v>19</v>
      </c>
      <c r="BD14" s="3" t="s">
        <v>19</v>
      </c>
      <c r="BE14" s="3" t="s">
        <v>19</v>
      </c>
      <c r="BF14" s="3" t="s">
        <v>19</v>
      </c>
      <c r="BG14" s="3" t="s">
        <v>19</v>
      </c>
      <c r="BH14" s="3" t="s">
        <v>19</v>
      </c>
      <c r="BI14" s="3" t="s">
        <v>19</v>
      </c>
      <c r="BJ14" s="3" t="s">
        <v>19</v>
      </c>
      <c r="BK14" s="3" t="s">
        <v>19</v>
      </c>
      <c r="BL14" s="3" t="s">
        <v>19</v>
      </c>
      <c r="BM14" s="3" t="s">
        <v>19</v>
      </c>
      <c r="BN14" s="3" t="s">
        <v>19</v>
      </c>
      <c r="BO14" s="3" t="s">
        <v>19</v>
      </c>
      <c r="BP14" s="3" t="s">
        <v>19</v>
      </c>
      <c r="BQ14" s="3" t="s">
        <v>19</v>
      </c>
      <c r="BR14" s="3" t="s">
        <v>19</v>
      </c>
      <c r="BU14" s="66" t="s">
        <v>0</v>
      </c>
      <c r="BV14" s="89"/>
    </row>
    <row r="15" spans="1:74" s="3" customFormat="1" ht="15" thickBot="1" x14ac:dyDescent="0.4">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t="s">
        <v>20</v>
      </c>
      <c r="AM15" s="41" t="s">
        <v>105</v>
      </c>
      <c r="AN15" s="41" t="s">
        <v>106</v>
      </c>
      <c r="AO15" s="41" t="s">
        <v>107</v>
      </c>
      <c r="AP15" s="41" t="s">
        <v>108</v>
      </c>
      <c r="AQ15" s="41" t="s">
        <v>109</v>
      </c>
      <c r="AR15" s="41" t="s">
        <v>110</v>
      </c>
      <c r="AS15" s="41" t="s">
        <v>21</v>
      </c>
      <c r="AT15" s="41" t="s">
        <v>22</v>
      </c>
      <c r="AU15" s="41" t="s">
        <v>23</v>
      </c>
      <c r="AV15" s="41" t="s">
        <v>24</v>
      </c>
      <c r="AW15" s="41" t="s">
        <v>25</v>
      </c>
      <c r="AX15" s="41" t="s">
        <v>26</v>
      </c>
      <c r="AY15" s="41" t="s">
        <v>27</v>
      </c>
      <c r="AZ15" s="41" t="s">
        <v>28</v>
      </c>
      <c r="BA15" s="41" t="s">
        <v>29</v>
      </c>
      <c r="BB15" s="41" t="s">
        <v>30</v>
      </c>
      <c r="BC15" s="41" t="s">
        <v>31</v>
      </c>
      <c r="BD15" s="41" t="s">
        <v>32</v>
      </c>
      <c r="BE15" s="41" t="s">
        <v>33</v>
      </c>
      <c r="BF15" s="41" t="s">
        <v>41</v>
      </c>
      <c r="BG15" s="41" t="s">
        <v>42</v>
      </c>
      <c r="BH15" s="41" t="s">
        <v>43</v>
      </c>
      <c r="BI15" s="41" t="s">
        <v>44</v>
      </c>
      <c r="BJ15" s="41" t="s">
        <v>45</v>
      </c>
      <c r="BK15" s="41" t="s">
        <v>46</v>
      </c>
      <c r="BL15" s="41" t="s">
        <v>47</v>
      </c>
      <c r="BM15" s="41" t="s">
        <v>48</v>
      </c>
      <c r="BN15" s="41" t="s">
        <v>49</v>
      </c>
      <c r="BO15" s="41" t="s">
        <v>50</v>
      </c>
      <c r="BP15" s="41" t="s">
        <v>111</v>
      </c>
      <c r="BQ15" s="41" t="s">
        <v>112</v>
      </c>
      <c r="BR15" s="41" t="s">
        <v>113</v>
      </c>
      <c r="BT15" s="3" t="s">
        <v>34</v>
      </c>
      <c r="BU15" s="66" t="s">
        <v>35</v>
      </c>
      <c r="BV15" s="89"/>
    </row>
    <row r="16" spans="1:74" s="3" customFormat="1" ht="8.5" customHeight="1" x14ac:dyDescent="0.35">
      <c r="B16" s="74"/>
      <c r="C16" s="58"/>
      <c r="D16" s="42"/>
      <c r="E16" s="91"/>
      <c r="F16" s="43"/>
      <c r="G16" s="44"/>
      <c r="I16" s="59"/>
      <c r="K16" s="42"/>
      <c r="L16" s="43"/>
      <c r="M16" s="43"/>
      <c r="N16" s="43"/>
      <c r="O16" s="44"/>
      <c r="Q16" s="56"/>
      <c r="R16" s="57"/>
      <c r="T16" s="13" t="str">
        <f>IF(U17="","",1)</f>
        <v/>
      </c>
      <c r="U16" s="125" t="str">
        <f>IF(U17="","",1)</f>
        <v/>
      </c>
      <c r="V16" s="17" t="str">
        <f>IF(U17="","",1)</f>
        <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7"/>
      <c r="BJ16" s="157"/>
      <c r="BK16" s="157"/>
      <c r="BL16" s="157"/>
      <c r="BM16" s="157"/>
      <c r="BN16" s="157"/>
      <c r="BO16" s="157"/>
      <c r="BP16" s="157"/>
      <c r="BQ16" s="157"/>
      <c r="BR16" s="152"/>
      <c r="BT16" s="149"/>
      <c r="BU16" s="66"/>
      <c r="BV16" s="89"/>
    </row>
    <row r="17" spans="2:74" x14ac:dyDescent="0.35">
      <c r="B17" s="71"/>
      <c r="C17" s="45">
        <v>1</v>
      </c>
      <c r="D17" s="47" t="str">
        <f t="shared" ref="D17" si="0">IF(AD17="Athlete Name","",AD17)</f>
        <v/>
      </c>
      <c r="E17" s="60"/>
      <c r="F17" s="1" t="str">
        <f t="shared" ref="F17" si="1">IF(COUNT(AL17,AM17,AN17,AO17,AP17,AQ17,AR17,AS17,AT17,AU17,AV17,AW17,AX17,AY17,AZ17,BA17,BB17,BC17,BD17,BE17,BF17,BG17,BH17)=0,"", COUNT(AL17,AM17,AN17,AO17,AP17,AQ17,AR17,AS17,AT17,AU17,AV17,AW17,AX17,AY17,AZ17,BA17,BB17,BC17,BD17,BE17,BF17,BG17,BH17))</f>
        <v/>
      </c>
      <c r="G17" s="46" t="str">
        <f t="shared" ref="G17" si="2">_xlfn.IFS(F17="","",F17=1,1,F17=2,2,F17=3,3,F17=4,4,F17=5,5,F17&gt;5,5)</f>
        <v/>
      </c>
      <c r="I17" s="61"/>
      <c r="J17" s="108" t="s">
        <v>7</v>
      </c>
      <c r="K17" s="45" t="str">
        <f>IFERROR(LARGE((AL17:BR17),1),"")</f>
        <v/>
      </c>
      <c r="L17" s="1" t="str">
        <f>IFERROR(LARGE((AL17:BR17),2),"")</f>
        <v/>
      </c>
      <c r="M17" s="1" t="str">
        <f>IFERROR(LARGE((AL17:BR17),3),"")</f>
        <v/>
      </c>
      <c r="N17" s="1" t="str">
        <f>IFERROR(LARGE((AL17:BR17),4),"")</f>
        <v/>
      </c>
      <c r="O17" s="46" t="str">
        <f>IFERROR(LARGE((AL17:BR17),5),"")</f>
        <v/>
      </c>
      <c r="P17" s="1"/>
      <c r="Q17" s="56" t="str">
        <f t="shared" ref="Q17" si="3">IFERROR(AVERAGEIF(K17:O17,"&gt;0"),"")</f>
        <v/>
      </c>
      <c r="R17" s="57" t="str">
        <f t="shared" ref="R17" si="4">IF(SUM(AF18:AJ18,K18:O18)=0,"",SUM(AF18:AJ18,K18:O18))</f>
        <v/>
      </c>
      <c r="T17" s="5" t="str">
        <f>IF(U17="","",1)</f>
        <v/>
      </c>
      <c r="U17" s="4" t="str">
        <f>IF(SUM(Q17:R17)=0,"",SUM(Q17:R17))</f>
        <v/>
      </c>
      <c r="V17" s="6" t="str">
        <f>IF(U17="","",1)</f>
        <v/>
      </c>
      <c r="X17" s="60" t="str">
        <f>IF(AD17="Athlete Name","",AD17)</f>
        <v/>
      </c>
      <c r="Y17" s="46"/>
      <c r="Z17" s="76"/>
      <c r="AB17" s="82"/>
      <c r="AC17" s="45">
        <v>1</v>
      </c>
      <c r="AD17" s="60" t="s">
        <v>34</v>
      </c>
      <c r="AF17" s="45"/>
      <c r="AG17" s="1"/>
      <c r="AH17" s="1"/>
      <c r="AI17" s="1"/>
      <c r="AJ17" s="46"/>
      <c r="AK17" s="119"/>
      <c r="AL17" s="62" t="s">
        <v>7</v>
      </c>
      <c r="AM17" s="62" t="s">
        <v>7</v>
      </c>
      <c r="AN17" s="62" t="s">
        <v>7</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117"/>
      <c r="BT17" s="60" t="str">
        <f>IF(AD17="Athlete Name","",AD17)</f>
        <v/>
      </c>
      <c r="BU17" s="46">
        <v>1</v>
      </c>
      <c r="BV17" s="88"/>
    </row>
    <row r="18" spans="2:74" x14ac:dyDescent="0.35">
      <c r="B18" s="71"/>
      <c r="C18" s="45"/>
      <c r="D18" s="47"/>
      <c r="E18" s="60"/>
      <c r="G18" s="46"/>
      <c r="I18" s="61" t="str">
        <f>IF(SUM(AF18:AJ18)=0,"",SUM(AF18:AJ18))</f>
        <v/>
      </c>
      <c r="J18" s="108" t="s">
        <v>12</v>
      </c>
      <c r="K18" s="45" t="str">
        <f>IFERROR(LARGE((AL18:BR18),1),"")</f>
        <v/>
      </c>
      <c r="L18" s="1" t="str">
        <f>IFERROR(LARGE((AL18:BR18),2),"")</f>
        <v/>
      </c>
      <c r="M18" s="1" t="str">
        <f>IFERROR(LARGE((AL18:BR18),3),"")</f>
        <v/>
      </c>
      <c r="N18" s="1" t="str">
        <f>IFERROR(LARGE((AL18:BR18),4),"")</f>
        <v/>
      </c>
      <c r="O18" s="46" t="str">
        <f>IFERROR(LARGE((AL18:BR18),5),"")</f>
        <v/>
      </c>
      <c r="P18" s="1"/>
      <c r="Q18" s="56"/>
      <c r="R18" s="57"/>
      <c r="T18" s="5" t="str">
        <f>IF(U17="","",1)</f>
        <v/>
      </c>
      <c r="U18" s="126" t="str">
        <f>IF(U17="","",1)</f>
        <v/>
      </c>
      <c r="V18" s="6" t="str">
        <f>IF(U17="","",1)</f>
        <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117"/>
      <c r="BT18" s="60"/>
      <c r="BU18" s="46"/>
      <c r="BV18" s="88"/>
    </row>
    <row r="19" spans="2:74" s="39" customFormat="1" ht="8.5" customHeight="1" thickBot="1" x14ac:dyDescent="0.4">
      <c r="B19" s="102"/>
      <c r="C19" s="92"/>
      <c r="D19" s="107"/>
      <c r="E19" s="103"/>
      <c r="F19" s="115"/>
      <c r="G19" s="116"/>
      <c r="I19" s="95"/>
      <c r="K19" s="96"/>
      <c r="L19" s="93"/>
      <c r="M19" s="93"/>
      <c r="N19" s="93"/>
      <c r="O19" s="94"/>
      <c r="Q19" s="112"/>
      <c r="R19" s="113"/>
      <c r="T19" s="110" t="str">
        <f>IF(U17="","",1)</f>
        <v/>
      </c>
      <c r="U19" s="93" t="str">
        <f>IF(U17="","",1)</f>
        <v/>
      </c>
      <c r="V19" s="109" t="str">
        <f>IF(U17="","",1)</f>
        <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6"/>
      <c r="BS19" s="118"/>
      <c r="BT19" s="158"/>
      <c r="BU19" s="97"/>
      <c r="BV19" s="105"/>
    </row>
    <row r="20" spans="2:74" ht="8.5" customHeight="1" thickTop="1" thickBot="1" x14ac:dyDescent="0.4">
      <c r="B20" s="71"/>
      <c r="C20" s="45"/>
      <c r="D20" s="47"/>
      <c r="E20" s="60"/>
      <c r="G20" s="46"/>
      <c r="I20" s="61"/>
      <c r="K20" s="45"/>
      <c r="L20" s="1"/>
      <c r="M20" s="1"/>
      <c r="N20" s="1"/>
      <c r="O20" s="46"/>
      <c r="P20" s="1"/>
      <c r="Q20" s="56"/>
      <c r="R20" s="57"/>
      <c r="T20" s="5" t="str">
        <f>IF(U21="","",1)</f>
        <v/>
      </c>
      <c r="U20" s="1" t="str">
        <f>IF(U21="","",1)</f>
        <v/>
      </c>
      <c r="V20" s="6" t="str">
        <f>IF(U21="","",1)</f>
        <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2"/>
      <c r="BS20" s="117"/>
      <c r="BT20" s="134"/>
      <c r="BU20" s="46"/>
      <c r="BV20" s="88"/>
    </row>
    <row r="21" spans="2:74" ht="15" thickTop="1" x14ac:dyDescent="0.35">
      <c r="B21" s="71"/>
      <c r="C21" s="45">
        <v>2</v>
      </c>
      <c r="D21" s="47" t="str">
        <f>IF(AD21="Athlete Name","",AD21)</f>
        <v/>
      </c>
      <c r="E21" s="60"/>
      <c r="F21" s="1" t="str">
        <f>IF(COUNT(AL21,AM21,AN21,AO21,AP21,AQ21,AR21,AS21,AT21,AU21,AV21,AW21,AX21,AY21,AZ21,BA21,BB21,BC21,BD21,BE21,BF21,BG21,BH21)=0,"", COUNT(AL21,AM21,AN21,AO21,AP21,AQ21,AR21,AS21,AT21,AU21,AV21,AW21,AX21,AY21,AZ21,BA21,BB21,BC21,BD21,BE21,BF21,BG21,BH21))</f>
        <v/>
      </c>
      <c r="G21" s="46" t="str">
        <f>_xlfn.IFS(F21="","",F21=1,1,F21=2,2,F21=3,3,F21=4,4,F21=5,5,F21&gt;5,5)</f>
        <v/>
      </c>
      <c r="I21" s="61"/>
      <c r="J21" s="108" t="s">
        <v>7</v>
      </c>
      <c r="K21" s="45" t="str">
        <f t="shared" ref="K21:K105" si="5">IFERROR(LARGE((AL21:BR21),1),"")</f>
        <v/>
      </c>
      <c r="L21" s="1" t="str">
        <f t="shared" ref="L21:L105" si="6">IFERROR(LARGE((AL21:BR21),2),"")</f>
        <v/>
      </c>
      <c r="M21" s="1" t="str">
        <f t="shared" ref="M21:M105" si="7">IFERROR(LARGE((AL21:BR21),3),"")</f>
        <v/>
      </c>
      <c r="N21" s="1" t="str">
        <f t="shared" ref="N21:N105" si="8">IFERROR(LARGE((AL21:BR21),4),"")</f>
        <v/>
      </c>
      <c r="O21" s="46" t="str">
        <f t="shared" ref="O21:O105" si="9">IFERROR(LARGE((AL21:BR21),5),"")</f>
        <v/>
      </c>
      <c r="P21" s="1"/>
      <c r="Q21" s="56" t="str">
        <f>IFERROR(AVERAGEIF(K21:O21,"&gt;0"),"")</f>
        <v/>
      </c>
      <c r="R21" s="57" t="str">
        <f>IF(SUM(AF22:AJ22,K22:O22)=0,"",SUM(AF22:AJ22,K22:O22))</f>
        <v/>
      </c>
      <c r="T21" s="5" t="str">
        <f>IF(U21="","",1)</f>
        <v/>
      </c>
      <c r="U21" s="4" t="str">
        <f>IF(SUM(Q21:R21)=0,"",SUM(Q21:R21))</f>
        <v/>
      </c>
      <c r="V21" s="6" t="str">
        <f>IF(U21="","",1)</f>
        <v/>
      </c>
      <c r="X21" s="60" t="str">
        <f t="shared" ref="X21:X84" si="10">IF(AD21="Athlete Name","",AD21)</f>
        <v/>
      </c>
      <c r="Y21" s="46"/>
      <c r="Z21" s="76"/>
      <c r="AB21" s="82"/>
      <c r="AC21" s="45">
        <v>2</v>
      </c>
      <c r="AD21" s="60" t="s">
        <v>34</v>
      </c>
      <c r="AF21" s="45"/>
      <c r="AG21" s="1"/>
      <c r="AH21" s="1"/>
      <c r="AI21" s="1"/>
      <c r="AJ21" s="46"/>
      <c r="AK21" s="108"/>
      <c r="AL21" s="62" t="s">
        <v>7</v>
      </c>
      <c r="AM21" s="62" t="s">
        <v>7</v>
      </c>
      <c r="AN21" s="62" t="s">
        <v>7</v>
      </c>
      <c r="AO21" s="62" t="s">
        <v>7</v>
      </c>
      <c r="AP21" s="62" t="s">
        <v>7</v>
      </c>
      <c r="AQ21" s="62" t="s">
        <v>7</v>
      </c>
      <c r="AR21" s="62" t="s">
        <v>7</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c r="BP21" s="62" t="s">
        <v>7</v>
      </c>
      <c r="BQ21" s="62" t="s">
        <v>7</v>
      </c>
      <c r="BR21" s="62" t="s">
        <v>7</v>
      </c>
      <c r="BS21" s="117"/>
      <c r="BT21" s="60" t="str">
        <f t="shared" ref="BT21:BT84" si="11">IF(AD21="Athlete Name","",AD21)</f>
        <v/>
      </c>
      <c r="BU21" s="46">
        <v>2</v>
      </c>
      <c r="BV21" s="88"/>
    </row>
    <row r="22" spans="2:74" x14ac:dyDescent="0.35">
      <c r="B22" s="71"/>
      <c r="C22" s="45"/>
      <c r="D22" s="47"/>
      <c r="E22" s="60"/>
      <c r="G22" s="46"/>
      <c r="I22" s="61" t="str">
        <f>IF(SUM(AF22:AJ22)=0,"",SUM(AF22:AJ22))</f>
        <v/>
      </c>
      <c r="J22" s="108" t="s">
        <v>12</v>
      </c>
      <c r="K22" s="45" t="str">
        <f t="shared" si="5"/>
        <v/>
      </c>
      <c r="L22" s="1" t="str">
        <f t="shared" si="6"/>
        <v/>
      </c>
      <c r="M22" s="1" t="str">
        <f t="shared" si="7"/>
        <v/>
      </c>
      <c r="N22" s="1" t="str">
        <f t="shared" si="8"/>
        <v/>
      </c>
      <c r="O22" s="46" t="str">
        <f t="shared" si="9"/>
        <v/>
      </c>
      <c r="P22" s="1"/>
      <c r="Q22" s="56"/>
      <c r="R22" s="57"/>
      <c r="T22" s="5" t="str">
        <f>IF(U21="","",1)</f>
        <v/>
      </c>
      <c r="U22" s="126" t="str">
        <f>IF(U21="","",1)</f>
        <v/>
      </c>
      <c r="V22" s="6" t="str">
        <f>IF(U21="","",1)</f>
        <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117"/>
      <c r="BT22" s="60"/>
      <c r="BU22" s="46"/>
      <c r="BV22" s="88"/>
    </row>
    <row r="23" spans="2:74" s="39" customFormat="1" ht="8.5" customHeight="1" thickBot="1" x14ac:dyDescent="0.4">
      <c r="B23" s="102"/>
      <c r="C23" s="92"/>
      <c r="D23" s="107"/>
      <c r="E23" s="103"/>
      <c r="F23" s="115"/>
      <c r="G23" s="116"/>
      <c r="I23" s="95"/>
      <c r="K23" s="96"/>
      <c r="L23" s="93"/>
      <c r="M23" s="93"/>
      <c r="N23" s="93"/>
      <c r="O23" s="94"/>
      <c r="Q23" s="112"/>
      <c r="R23" s="113"/>
      <c r="T23" s="110" t="str">
        <f>IF(U21="","",1)</f>
        <v/>
      </c>
      <c r="U23" s="93" t="str">
        <f>IF(U21="","",1)</f>
        <v/>
      </c>
      <c r="V23" s="109" t="str">
        <f>IF(U21="","",1)</f>
        <v/>
      </c>
      <c r="X23" s="107"/>
      <c r="Y23" s="97"/>
      <c r="Z23" s="98"/>
      <c r="AB23" s="104"/>
      <c r="AC23" s="92"/>
      <c r="AD23" s="139"/>
      <c r="AF23" s="140"/>
      <c r="AG23" s="141"/>
      <c r="AH23" s="141"/>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2"/>
      <c r="BS23" s="118"/>
      <c r="BT23" s="146"/>
      <c r="BU23" s="97"/>
      <c r="BV23" s="105"/>
    </row>
    <row r="24" spans="2:74" ht="8.5" customHeight="1" thickTop="1" x14ac:dyDescent="0.35">
      <c r="B24" s="71"/>
      <c r="C24" s="45"/>
      <c r="D24" s="47"/>
      <c r="E24" s="60"/>
      <c r="G24" s="46"/>
      <c r="I24" s="61"/>
      <c r="K24" s="45"/>
      <c r="L24" s="1"/>
      <c r="M24" s="1"/>
      <c r="N24" s="1"/>
      <c r="O24" s="46"/>
      <c r="P24" s="1"/>
      <c r="Q24" s="56"/>
      <c r="R24" s="57"/>
      <c r="T24" s="5" t="str">
        <f t="shared" ref="T24" si="12">IF(U25="","",1)</f>
        <v/>
      </c>
      <c r="U24" s="1" t="str">
        <f t="shared" ref="U24" si="13">IF(U25="","",1)</f>
        <v/>
      </c>
      <c r="V24" s="6" t="str">
        <f t="shared" ref="V24" si="14">IF(U25="","",1)</f>
        <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7"/>
      <c r="BJ24" s="157"/>
      <c r="BK24" s="157"/>
      <c r="BL24" s="157"/>
      <c r="BM24" s="157"/>
      <c r="BN24" s="157"/>
      <c r="BO24" s="157"/>
      <c r="BP24" s="157"/>
      <c r="BQ24" s="157"/>
      <c r="BR24" s="152"/>
      <c r="BS24" s="117"/>
      <c r="BT24" s="149"/>
      <c r="BU24" s="46"/>
      <c r="BV24" s="88"/>
    </row>
    <row r="25" spans="2:74" x14ac:dyDescent="0.35">
      <c r="B25" s="71"/>
      <c r="C25" s="45">
        <v>3</v>
      </c>
      <c r="D25" s="47" t="str">
        <f t="shared" ref="D25:D88" si="15">IF(AD25="Athlete Name","",AD25)</f>
        <v/>
      </c>
      <c r="E25" s="60"/>
      <c r="F25" s="1" t="str">
        <f t="shared" ref="F25:F88" si="16">IF(COUNT(AL25,AM25,AN25,AO25,AP25,AQ25,AR25,AS25,AT25,AU25,AV25,AW25,AX25,AY25,AZ25,BA25,BB25,BC25,BD25,BE25,BF25,BG25,BH25)=0,"", COUNT(AL25,AM25,AN25,AO25,AP25,AQ25,AR25,AS25,AT25,AU25,AV25,AW25,AX25,AY25,AZ25,BA25,BB25,BC25,BD25,BE25,BF25,BG25,BH25))</f>
        <v/>
      </c>
      <c r="G25" s="46" t="str">
        <f t="shared" ref="G25:G88" si="17">_xlfn.IFS(F25="","",F25=1,1,F25=2,2,F25=3,3,F25=4,4,F25=5,5,F25&gt;5,5)</f>
        <v/>
      </c>
      <c r="I25" s="61"/>
      <c r="J25" s="108" t="s">
        <v>7</v>
      </c>
      <c r="K25" s="45" t="str">
        <f t="shared" si="5"/>
        <v/>
      </c>
      <c r="L25" s="1" t="str">
        <f t="shared" si="6"/>
        <v/>
      </c>
      <c r="M25" s="1" t="str">
        <f t="shared" si="7"/>
        <v/>
      </c>
      <c r="N25" s="1" t="str">
        <f t="shared" si="8"/>
        <v/>
      </c>
      <c r="O25" s="46" t="str">
        <f t="shared" si="9"/>
        <v/>
      </c>
      <c r="P25" s="1"/>
      <c r="Q25" s="56" t="str">
        <f t="shared" ref="Q25:Q88" si="18">IFERROR(AVERAGEIF(K25:O25,"&gt;0"),"")</f>
        <v/>
      </c>
      <c r="R25" s="57" t="str">
        <f t="shared" ref="R25:R88" si="19">IF(SUM(AF26:AJ26,K26:O26)=0,"",SUM(AF26:AJ26,K26:O26))</f>
        <v/>
      </c>
      <c r="T25" s="5" t="str">
        <f t="shared" ref="T25" si="20">IF(U25="","",1)</f>
        <v/>
      </c>
      <c r="U25" s="4" t="str">
        <f t="shared" ref="U25" si="21">IF(SUM(Q25:R25)=0,"",SUM(Q25:R25))</f>
        <v/>
      </c>
      <c r="V25" s="6" t="str">
        <f t="shared" ref="V25" si="22">IF(U25="","",1)</f>
        <v/>
      </c>
      <c r="X25" s="60" t="str">
        <f t="shared" si="10"/>
        <v/>
      </c>
      <c r="Y25" s="46"/>
      <c r="Z25" s="76"/>
      <c r="AB25" s="82"/>
      <c r="AC25" s="45">
        <v>3</v>
      </c>
      <c r="AD25" s="60" t="s">
        <v>34</v>
      </c>
      <c r="AF25" s="45"/>
      <c r="AG25" s="1"/>
      <c r="AH25" s="1"/>
      <c r="AI25" s="1"/>
      <c r="AJ25" s="46"/>
      <c r="AK25" s="108"/>
      <c r="AL25" s="62" t="s">
        <v>7</v>
      </c>
      <c r="AM25" s="62" t="s">
        <v>7</v>
      </c>
      <c r="AN25" s="62" t="s">
        <v>7</v>
      </c>
      <c r="AO25" s="62" t="s">
        <v>7</v>
      </c>
      <c r="AP25" s="62" t="s">
        <v>7</v>
      </c>
      <c r="AQ25" s="62" t="s">
        <v>7</v>
      </c>
      <c r="AR25" s="62" t="s">
        <v>7</v>
      </c>
      <c r="AS25" s="62" t="s">
        <v>7</v>
      </c>
      <c r="AT25" s="62" t="s">
        <v>7</v>
      </c>
      <c r="AU25" s="62" t="s">
        <v>7</v>
      </c>
      <c r="AV25" s="62" t="s">
        <v>7</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c r="BP25" s="62" t="s">
        <v>7</v>
      </c>
      <c r="BQ25" s="62" t="s">
        <v>7</v>
      </c>
      <c r="BR25" s="62" t="s">
        <v>7</v>
      </c>
      <c r="BS25" s="117"/>
      <c r="BT25" s="60" t="str">
        <f t="shared" si="11"/>
        <v/>
      </c>
      <c r="BU25" s="46">
        <v>3</v>
      </c>
      <c r="BV25" s="88"/>
    </row>
    <row r="26" spans="2:74" x14ac:dyDescent="0.35">
      <c r="B26" s="71"/>
      <c r="C26" s="45"/>
      <c r="D26" s="47"/>
      <c r="E26" s="60"/>
      <c r="G26" s="46"/>
      <c r="I26" s="61" t="str">
        <f>IF(SUM(AF26:AJ26)=0,"",SUM(AF26:AJ26))</f>
        <v/>
      </c>
      <c r="J26" s="108" t="s">
        <v>12</v>
      </c>
      <c r="K26" s="45" t="str">
        <f t="shared" si="5"/>
        <v/>
      </c>
      <c r="L26" s="1" t="str">
        <f t="shared" si="6"/>
        <v/>
      </c>
      <c r="M26" s="1" t="str">
        <f t="shared" si="7"/>
        <v/>
      </c>
      <c r="N26" s="1" t="str">
        <f t="shared" si="8"/>
        <v/>
      </c>
      <c r="O26" s="46" t="str">
        <f t="shared" si="9"/>
        <v/>
      </c>
      <c r="P26" s="1"/>
      <c r="Q26" s="56"/>
      <c r="R26" s="57"/>
      <c r="T26" s="5" t="str">
        <f t="shared" ref="T26" si="23">IF(U25="","",1)</f>
        <v/>
      </c>
      <c r="U26" s="126" t="str">
        <f t="shared" ref="U26" si="24">IF(U25="","",1)</f>
        <v/>
      </c>
      <c r="V26" s="6" t="str">
        <f t="shared" ref="V26" si="25">IF(U25="","",1)</f>
        <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117"/>
      <c r="BT26" s="60"/>
      <c r="BU26" s="46"/>
      <c r="BV26" s="88"/>
    </row>
    <row r="27" spans="2:74" s="39" customFormat="1" ht="8.5" customHeight="1" thickBot="1" x14ac:dyDescent="0.4">
      <c r="B27" s="102"/>
      <c r="C27" s="92"/>
      <c r="D27" s="107"/>
      <c r="E27" s="103"/>
      <c r="F27" s="115"/>
      <c r="G27" s="116"/>
      <c r="I27" s="95"/>
      <c r="K27" s="96"/>
      <c r="L27" s="93"/>
      <c r="M27" s="93"/>
      <c r="N27" s="93"/>
      <c r="O27" s="94"/>
      <c r="Q27" s="112"/>
      <c r="R27" s="113"/>
      <c r="T27" s="110" t="str">
        <f t="shared" ref="T27" si="26">IF(U25="","",1)</f>
        <v/>
      </c>
      <c r="U27" s="93" t="str">
        <f t="shared" ref="U27" si="27">IF(U25="","",1)</f>
        <v/>
      </c>
      <c r="V27" s="109" t="str">
        <f t="shared" ref="V27" si="28">IF(U25="","",1)</f>
        <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6"/>
      <c r="BS27" s="118"/>
      <c r="BT27" s="158"/>
      <c r="BU27" s="97"/>
      <c r="BV27" s="105"/>
    </row>
    <row r="28" spans="2:74" ht="8.5" customHeight="1" thickTop="1" x14ac:dyDescent="0.35">
      <c r="B28" s="71"/>
      <c r="C28" s="45"/>
      <c r="D28" s="47"/>
      <c r="E28" s="60"/>
      <c r="G28" s="46"/>
      <c r="I28" s="61"/>
      <c r="K28" s="45"/>
      <c r="L28" s="1"/>
      <c r="M28" s="1"/>
      <c r="N28" s="1"/>
      <c r="O28" s="46"/>
      <c r="P28" s="1"/>
      <c r="Q28" s="56"/>
      <c r="R28" s="57"/>
      <c r="T28" s="5" t="str">
        <f t="shared" ref="T28" si="29">IF(U29="","",1)</f>
        <v/>
      </c>
      <c r="U28" s="1" t="str">
        <f t="shared" ref="U28" si="30">IF(U29="","",1)</f>
        <v/>
      </c>
      <c r="V28" s="6" t="str">
        <f t="shared" ref="V28" si="31">IF(U29="","",1)</f>
        <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44"/>
      <c r="BJ28" s="144"/>
      <c r="BK28" s="144"/>
      <c r="BL28" s="144"/>
      <c r="BM28" s="144"/>
      <c r="BN28" s="144"/>
      <c r="BO28" s="144"/>
      <c r="BP28" s="144"/>
      <c r="BQ28" s="144"/>
      <c r="BR28" s="145"/>
      <c r="BS28" s="117"/>
      <c r="BT28" s="134"/>
      <c r="BU28" s="46"/>
      <c r="BV28" s="88"/>
    </row>
    <row r="29" spans="2:74" x14ac:dyDescent="0.35">
      <c r="B29" s="71"/>
      <c r="C29" s="45">
        <v>4</v>
      </c>
      <c r="D29" s="47" t="str">
        <f t="shared" si="15"/>
        <v/>
      </c>
      <c r="E29" s="60"/>
      <c r="F29" s="1" t="str">
        <f t="shared" si="16"/>
        <v/>
      </c>
      <c r="G29" s="46" t="str">
        <f t="shared" si="17"/>
        <v/>
      </c>
      <c r="I29" s="61"/>
      <c r="J29" s="108" t="s">
        <v>7</v>
      </c>
      <c r="K29" s="45" t="str">
        <f t="shared" si="5"/>
        <v/>
      </c>
      <c r="L29" s="1" t="str">
        <f t="shared" si="6"/>
        <v/>
      </c>
      <c r="M29" s="1" t="str">
        <f t="shared" si="7"/>
        <v/>
      </c>
      <c r="N29" s="1" t="str">
        <f t="shared" si="8"/>
        <v/>
      </c>
      <c r="O29" s="46" t="str">
        <f t="shared" si="9"/>
        <v/>
      </c>
      <c r="P29" s="1"/>
      <c r="Q29" s="56" t="str">
        <f t="shared" si="18"/>
        <v/>
      </c>
      <c r="R29" s="57" t="str">
        <f t="shared" si="19"/>
        <v/>
      </c>
      <c r="T29" s="5" t="str">
        <f t="shared" ref="T29" si="32">IF(U29="","",1)</f>
        <v/>
      </c>
      <c r="U29" s="4" t="str">
        <f t="shared" ref="U29" si="33">IF(SUM(Q29:R29)=0,"",SUM(Q29:R29))</f>
        <v/>
      </c>
      <c r="V29" s="6" t="str">
        <f t="shared" ref="V29" si="34">IF(U29="","",1)</f>
        <v/>
      </c>
      <c r="X29" s="60" t="str">
        <f t="shared" si="10"/>
        <v/>
      </c>
      <c r="Y29" s="46"/>
      <c r="Z29" s="76"/>
      <c r="AB29" s="82"/>
      <c r="AC29" s="45">
        <v>4</v>
      </c>
      <c r="AD29" s="60" t="s">
        <v>34</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117"/>
      <c r="BT29" s="60" t="str">
        <f t="shared" si="11"/>
        <v/>
      </c>
      <c r="BU29" s="46">
        <v>4</v>
      </c>
      <c r="BV29" s="88"/>
    </row>
    <row r="30" spans="2:74" x14ac:dyDescent="0.35">
      <c r="B30" s="71"/>
      <c r="C30" s="45"/>
      <c r="D30" s="47"/>
      <c r="E30" s="60"/>
      <c r="G30" s="46"/>
      <c r="I30" s="61" t="str">
        <f>IF(SUM(AF30:AJ30)=0,"",SUM(AF30:AJ30))</f>
        <v/>
      </c>
      <c r="J30" s="108" t="s">
        <v>12</v>
      </c>
      <c r="K30" s="45" t="str">
        <f t="shared" si="5"/>
        <v/>
      </c>
      <c r="L30" s="1" t="str">
        <f t="shared" si="6"/>
        <v/>
      </c>
      <c r="M30" s="1" t="str">
        <f t="shared" si="7"/>
        <v/>
      </c>
      <c r="N30" s="1" t="str">
        <f t="shared" si="8"/>
        <v/>
      </c>
      <c r="O30" s="46" t="str">
        <f t="shared" si="9"/>
        <v/>
      </c>
      <c r="P30" s="1"/>
      <c r="Q30" s="56"/>
      <c r="R30" s="57"/>
      <c r="T30" s="5" t="str">
        <f t="shared" ref="T30" si="35">IF(U29="","",1)</f>
        <v/>
      </c>
      <c r="U30" s="126" t="str">
        <f t="shared" ref="U30" si="36">IF(U29="","",1)</f>
        <v/>
      </c>
      <c r="V30" s="6" t="str">
        <f t="shared" ref="V30" si="37">IF(U29="","",1)</f>
        <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117"/>
      <c r="BT30" s="60"/>
      <c r="BU30" s="46"/>
      <c r="BV30" s="88"/>
    </row>
    <row r="31" spans="2:74" s="39" customFormat="1" ht="8.5" customHeight="1" thickBot="1" x14ac:dyDescent="0.4">
      <c r="B31" s="102"/>
      <c r="C31" s="92"/>
      <c r="D31" s="107"/>
      <c r="E31" s="103"/>
      <c r="F31" s="115"/>
      <c r="G31" s="116"/>
      <c r="I31" s="95"/>
      <c r="K31" s="96"/>
      <c r="L31" s="93"/>
      <c r="M31" s="93"/>
      <c r="N31" s="93"/>
      <c r="O31" s="94"/>
      <c r="Q31" s="112"/>
      <c r="R31" s="113"/>
      <c r="T31" s="110" t="str">
        <f t="shared" ref="T31" si="38">IF(U29="","",1)</f>
        <v/>
      </c>
      <c r="U31" s="93" t="str">
        <f t="shared" ref="U31" si="39">IF(U29="","",1)</f>
        <v/>
      </c>
      <c r="V31" s="109" t="str">
        <f t="shared" ref="V31" si="40">IF(U29="","",1)</f>
        <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2"/>
      <c r="BS31" s="118"/>
      <c r="BT31" s="146"/>
      <c r="BU31" s="97"/>
      <c r="BV31" s="105"/>
    </row>
    <row r="32" spans="2:74" ht="8.5" customHeight="1" thickTop="1" x14ac:dyDescent="0.35">
      <c r="B32" s="71"/>
      <c r="C32" s="45"/>
      <c r="D32" s="47"/>
      <c r="E32" s="60"/>
      <c r="G32" s="46"/>
      <c r="I32" s="61"/>
      <c r="K32" s="45"/>
      <c r="L32" s="1"/>
      <c r="M32" s="1"/>
      <c r="N32" s="1"/>
      <c r="O32" s="46"/>
      <c r="P32" s="1"/>
      <c r="Q32" s="56"/>
      <c r="R32" s="57"/>
      <c r="T32" s="5" t="str">
        <f t="shared" ref="T32" si="41">IF(U33="","",1)</f>
        <v/>
      </c>
      <c r="U32" s="1" t="str">
        <f t="shared" ref="U32" si="42">IF(U33="","",1)</f>
        <v/>
      </c>
      <c r="V32" s="6" t="str">
        <f t="shared" ref="V32" si="43">IF(U33="","",1)</f>
        <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7"/>
      <c r="BJ32" s="157"/>
      <c r="BK32" s="157"/>
      <c r="BL32" s="157"/>
      <c r="BM32" s="157"/>
      <c r="BN32" s="157"/>
      <c r="BO32" s="157"/>
      <c r="BP32" s="157"/>
      <c r="BQ32" s="157"/>
      <c r="BR32" s="152"/>
      <c r="BS32" s="117"/>
      <c r="BT32" s="149"/>
      <c r="BU32" s="46"/>
      <c r="BV32" s="88"/>
    </row>
    <row r="33" spans="2:74" x14ac:dyDescent="0.35">
      <c r="B33" s="71"/>
      <c r="C33" s="45">
        <v>5</v>
      </c>
      <c r="D33" s="47" t="str">
        <f t="shared" si="15"/>
        <v/>
      </c>
      <c r="E33" s="60"/>
      <c r="F33" s="1" t="str">
        <f t="shared" si="16"/>
        <v/>
      </c>
      <c r="G33" s="46" t="str">
        <f t="shared" si="17"/>
        <v/>
      </c>
      <c r="I33" s="61"/>
      <c r="J33" s="108" t="s">
        <v>7</v>
      </c>
      <c r="K33" s="45" t="str">
        <f t="shared" si="5"/>
        <v/>
      </c>
      <c r="L33" s="1" t="str">
        <f t="shared" si="6"/>
        <v/>
      </c>
      <c r="M33" s="1" t="str">
        <f t="shared" si="7"/>
        <v/>
      </c>
      <c r="N33" s="1" t="str">
        <f t="shared" si="8"/>
        <v/>
      </c>
      <c r="O33" s="46" t="str">
        <f t="shared" si="9"/>
        <v/>
      </c>
      <c r="P33" s="1"/>
      <c r="Q33" s="56" t="str">
        <f t="shared" si="18"/>
        <v/>
      </c>
      <c r="R33" s="57" t="str">
        <f t="shared" si="19"/>
        <v/>
      </c>
      <c r="T33" s="5" t="str">
        <f t="shared" ref="T33" si="44">IF(U33="","",1)</f>
        <v/>
      </c>
      <c r="U33" s="4" t="str">
        <f t="shared" ref="U33" si="45">IF(SUM(Q33:R33)=0,"",SUM(Q33:R33))</f>
        <v/>
      </c>
      <c r="V33" s="6" t="str">
        <f t="shared" ref="V33" si="46">IF(U33="","",1)</f>
        <v/>
      </c>
      <c r="X33" s="60" t="str">
        <f t="shared" si="10"/>
        <v/>
      </c>
      <c r="Y33" s="46"/>
      <c r="Z33" s="76"/>
      <c r="AB33" s="82"/>
      <c r="AC33" s="45">
        <v>5</v>
      </c>
      <c r="AD33" s="60" t="s">
        <v>34</v>
      </c>
      <c r="AF33" s="45"/>
      <c r="AG33" s="1"/>
      <c r="AH33" s="1"/>
      <c r="AI33" s="1"/>
      <c r="AJ33" s="46"/>
      <c r="AK33" s="108"/>
      <c r="AL33" s="62" t="s">
        <v>7</v>
      </c>
      <c r="AM33" s="62" t="s">
        <v>7</v>
      </c>
      <c r="AN33" s="62" t="s">
        <v>7</v>
      </c>
      <c r="AO33" s="62" t="s">
        <v>7</v>
      </c>
      <c r="AP33" s="62" t="s">
        <v>7</v>
      </c>
      <c r="AQ33" s="62" t="s">
        <v>7</v>
      </c>
      <c r="AR33" s="62" t="s">
        <v>7</v>
      </c>
      <c r="AS33" s="62" t="s">
        <v>7</v>
      </c>
      <c r="AT33" s="62" t="s">
        <v>7</v>
      </c>
      <c r="AU33" s="62" t="s">
        <v>7</v>
      </c>
      <c r="AV33" s="62" t="s">
        <v>7</v>
      </c>
      <c r="AW33" s="62" t="s">
        <v>7</v>
      </c>
      <c r="AX33" s="62" t="s">
        <v>7</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117"/>
      <c r="BT33" s="60" t="str">
        <f t="shared" si="11"/>
        <v/>
      </c>
      <c r="BU33" s="46">
        <v>5</v>
      </c>
      <c r="BV33" s="88"/>
    </row>
    <row r="34" spans="2:74" x14ac:dyDescent="0.35">
      <c r="B34" s="71"/>
      <c r="C34" s="45"/>
      <c r="D34" s="47"/>
      <c r="E34" s="60"/>
      <c r="G34" s="46"/>
      <c r="I34" s="61" t="str">
        <f>IF(SUM(AF34:AJ34)=0,"",SUM(AF34:AJ34))</f>
        <v/>
      </c>
      <c r="J34" s="108" t="s">
        <v>12</v>
      </c>
      <c r="K34" s="45" t="str">
        <f t="shared" si="5"/>
        <v/>
      </c>
      <c r="L34" s="1" t="str">
        <f t="shared" si="6"/>
        <v/>
      </c>
      <c r="M34" s="1" t="str">
        <f t="shared" si="7"/>
        <v/>
      </c>
      <c r="N34" s="1" t="str">
        <f t="shared" si="8"/>
        <v/>
      </c>
      <c r="O34" s="46" t="str">
        <f t="shared" si="9"/>
        <v/>
      </c>
      <c r="P34" s="1"/>
      <c r="Q34" s="56"/>
      <c r="R34" s="57"/>
      <c r="T34" s="5" t="str">
        <f t="shared" ref="T34" si="47">IF(U33="","",1)</f>
        <v/>
      </c>
      <c r="U34" s="126" t="str">
        <f t="shared" ref="U34" si="48">IF(U33="","",1)</f>
        <v/>
      </c>
      <c r="V34" s="6" t="str">
        <f t="shared" ref="V34" si="49">IF(U33="","",1)</f>
        <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117"/>
      <c r="BT34" s="60"/>
      <c r="BU34" s="46"/>
      <c r="BV34" s="88"/>
    </row>
    <row r="35" spans="2:74" s="39" customFormat="1" ht="8.5" customHeight="1" thickBot="1" x14ac:dyDescent="0.4">
      <c r="B35" s="102"/>
      <c r="C35" s="92"/>
      <c r="D35" s="107"/>
      <c r="E35" s="103"/>
      <c r="F35" s="115"/>
      <c r="G35" s="116"/>
      <c r="I35" s="95"/>
      <c r="K35" s="96"/>
      <c r="L35" s="93"/>
      <c r="M35" s="93"/>
      <c r="N35" s="93"/>
      <c r="O35" s="94"/>
      <c r="Q35" s="112"/>
      <c r="R35" s="113"/>
      <c r="T35" s="110" t="str">
        <f t="shared" ref="T35" si="50">IF(U33="","",1)</f>
        <v/>
      </c>
      <c r="U35" s="93" t="str">
        <f t="shared" ref="U35" si="51">IF(U33="","",1)</f>
        <v/>
      </c>
      <c r="V35" s="109" t="str">
        <f t="shared" ref="V35" si="52">IF(U33="","",1)</f>
        <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6"/>
      <c r="BS35" s="118"/>
      <c r="BT35" s="158"/>
      <c r="BU35" s="97"/>
      <c r="BV35" s="105"/>
    </row>
    <row r="36" spans="2:74" ht="8.5" customHeight="1" thickTop="1" x14ac:dyDescent="0.35">
      <c r="B36" s="71"/>
      <c r="C36" s="45"/>
      <c r="D36" s="47"/>
      <c r="E36" s="60"/>
      <c r="G36" s="46"/>
      <c r="I36" s="61"/>
      <c r="K36" s="45"/>
      <c r="L36" s="1"/>
      <c r="M36" s="1"/>
      <c r="N36" s="1"/>
      <c r="O36" s="46"/>
      <c r="P36" s="1"/>
      <c r="Q36" s="56"/>
      <c r="R36" s="57"/>
      <c r="T36" s="5" t="str">
        <f t="shared" ref="T36" si="53">IF(U37="","",1)</f>
        <v/>
      </c>
      <c r="U36" s="1" t="str">
        <f t="shared" ref="U36" si="54">IF(U37="","",1)</f>
        <v/>
      </c>
      <c r="V36" s="6" t="str">
        <f t="shared" ref="V36" si="55">IF(U37="","",1)</f>
        <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44"/>
      <c r="BJ36" s="144"/>
      <c r="BK36" s="144"/>
      <c r="BL36" s="144"/>
      <c r="BM36" s="144"/>
      <c r="BN36" s="144"/>
      <c r="BO36" s="144"/>
      <c r="BP36" s="144"/>
      <c r="BQ36" s="144"/>
      <c r="BR36" s="145"/>
      <c r="BS36" s="117"/>
      <c r="BT36" s="134"/>
      <c r="BU36" s="46"/>
      <c r="BV36" s="88"/>
    </row>
    <row r="37" spans="2:74" x14ac:dyDescent="0.35">
      <c r="B37" s="71"/>
      <c r="C37" s="45">
        <v>6</v>
      </c>
      <c r="D37" s="47" t="str">
        <f t="shared" si="15"/>
        <v/>
      </c>
      <c r="E37" s="60"/>
      <c r="F37" s="1" t="str">
        <f t="shared" si="16"/>
        <v/>
      </c>
      <c r="G37" s="46" t="str">
        <f t="shared" si="17"/>
        <v/>
      </c>
      <c r="I37" s="61"/>
      <c r="J37" s="108" t="s">
        <v>7</v>
      </c>
      <c r="K37" s="45" t="str">
        <f t="shared" si="5"/>
        <v/>
      </c>
      <c r="L37" s="1" t="str">
        <f t="shared" si="6"/>
        <v/>
      </c>
      <c r="M37" s="1" t="str">
        <f t="shared" si="7"/>
        <v/>
      </c>
      <c r="N37" s="1" t="str">
        <f t="shared" si="8"/>
        <v/>
      </c>
      <c r="O37" s="46" t="str">
        <f t="shared" si="9"/>
        <v/>
      </c>
      <c r="P37" s="1"/>
      <c r="Q37" s="56" t="str">
        <f t="shared" si="18"/>
        <v/>
      </c>
      <c r="R37" s="57" t="str">
        <f t="shared" si="19"/>
        <v/>
      </c>
      <c r="T37" s="5" t="str">
        <f t="shared" ref="T37" si="56">IF(U37="","",1)</f>
        <v/>
      </c>
      <c r="U37" s="4" t="str">
        <f t="shared" ref="U37" si="57">IF(SUM(Q37:R37)=0,"",SUM(Q37:R37))</f>
        <v/>
      </c>
      <c r="V37" s="6" t="str">
        <f t="shared" ref="V37" si="58">IF(U37="","",1)</f>
        <v/>
      </c>
      <c r="X37" s="60" t="str">
        <f t="shared" si="10"/>
        <v/>
      </c>
      <c r="Y37" s="46"/>
      <c r="Z37" s="76"/>
      <c r="AB37" s="82"/>
      <c r="AC37" s="45">
        <v>6</v>
      </c>
      <c r="AD37" s="60" t="s">
        <v>34</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t="s">
        <v>7</v>
      </c>
      <c r="BN37" s="62" t="s">
        <v>7</v>
      </c>
      <c r="BO37" s="62" t="s">
        <v>7</v>
      </c>
      <c r="BP37" s="62" t="s">
        <v>7</v>
      </c>
      <c r="BQ37" s="62" t="s">
        <v>7</v>
      </c>
      <c r="BR37" s="62" t="s">
        <v>7</v>
      </c>
      <c r="BS37" s="117"/>
      <c r="BT37" s="60" t="str">
        <f t="shared" si="11"/>
        <v/>
      </c>
      <c r="BU37" s="46">
        <v>6</v>
      </c>
      <c r="BV37" s="88"/>
    </row>
    <row r="38" spans="2:74" x14ac:dyDescent="0.35">
      <c r="B38" s="71"/>
      <c r="C38" s="45"/>
      <c r="D38" s="47"/>
      <c r="E38" s="60"/>
      <c r="G38" s="46"/>
      <c r="I38" s="61" t="str">
        <f>IF(SUM(AF38:AJ38)=0,"",SUM(AF38:AJ38))</f>
        <v/>
      </c>
      <c r="J38" s="108" t="s">
        <v>12</v>
      </c>
      <c r="K38" s="45" t="str">
        <f t="shared" si="5"/>
        <v/>
      </c>
      <c r="L38" s="1" t="str">
        <f t="shared" si="6"/>
        <v/>
      </c>
      <c r="M38" s="1" t="str">
        <f t="shared" si="7"/>
        <v/>
      </c>
      <c r="N38" s="1" t="str">
        <f t="shared" si="8"/>
        <v/>
      </c>
      <c r="O38" s="46" t="str">
        <f t="shared" si="9"/>
        <v/>
      </c>
      <c r="P38" s="1"/>
      <c r="Q38" s="56"/>
      <c r="R38" s="57"/>
      <c r="T38" s="5" t="str">
        <f t="shared" ref="T38" si="59">IF(U37="","",1)</f>
        <v/>
      </c>
      <c r="U38" s="126" t="str">
        <f t="shared" ref="U38" si="60">IF(U37="","",1)</f>
        <v/>
      </c>
      <c r="V38" s="6" t="str">
        <f t="shared" ref="V38" si="61">IF(U37="","",1)</f>
        <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117"/>
      <c r="BT38" s="60"/>
      <c r="BU38" s="46"/>
      <c r="BV38" s="88"/>
    </row>
    <row r="39" spans="2:74" s="39" customFormat="1" ht="8.5" customHeight="1" thickBot="1" x14ac:dyDescent="0.4">
      <c r="B39" s="102"/>
      <c r="C39" s="92"/>
      <c r="D39" s="107"/>
      <c r="E39" s="103"/>
      <c r="F39" s="115"/>
      <c r="G39" s="116"/>
      <c r="I39" s="95"/>
      <c r="K39" s="96"/>
      <c r="L39" s="93"/>
      <c r="M39" s="93"/>
      <c r="N39" s="93"/>
      <c r="O39" s="94"/>
      <c r="Q39" s="112"/>
      <c r="R39" s="113"/>
      <c r="T39" s="110" t="str">
        <f t="shared" ref="T39" si="62">IF(U37="","",1)</f>
        <v/>
      </c>
      <c r="U39" s="93" t="str">
        <f t="shared" ref="U39" si="63">IF(U37="","",1)</f>
        <v/>
      </c>
      <c r="V39" s="109" t="str">
        <f t="shared" ref="V39" si="64">IF(U37="","",1)</f>
        <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2"/>
      <c r="BS39" s="118"/>
      <c r="BT39" s="146"/>
      <c r="BU39" s="97"/>
      <c r="BV39" s="105"/>
    </row>
    <row r="40" spans="2:74" ht="8.5" customHeight="1" thickTop="1" x14ac:dyDescent="0.35">
      <c r="B40" s="71"/>
      <c r="C40" s="45"/>
      <c r="D40" s="47"/>
      <c r="E40" s="60"/>
      <c r="G40" s="46"/>
      <c r="I40" s="61"/>
      <c r="K40" s="45"/>
      <c r="L40" s="1"/>
      <c r="M40" s="1"/>
      <c r="N40" s="1"/>
      <c r="O40" s="46"/>
      <c r="P40" s="1"/>
      <c r="Q40" s="56"/>
      <c r="R40" s="57"/>
      <c r="T40" s="5" t="str">
        <f t="shared" ref="T40" si="65">IF(U41="","",1)</f>
        <v/>
      </c>
      <c r="U40" s="1" t="str">
        <f t="shared" ref="U40" si="66">IF(U41="","",1)</f>
        <v/>
      </c>
      <c r="V40" s="6" t="str">
        <f t="shared" ref="V40" si="67">IF(U41="","",1)</f>
        <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7"/>
      <c r="BJ40" s="157"/>
      <c r="BK40" s="157"/>
      <c r="BL40" s="157"/>
      <c r="BM40" s="157"/>
      <c r="BN40" s="157"/>
      <c r="BO40" s="157"/>
      <c r="BP40" s="157"/>
      <c r="BQ40" s="157"/>
      <c r="BR40" s="152"/>
      <c r="BS40" s="117"/>
      <c r="BT40" s="149"/>
      <c r="BU40" s="46"/>
      <c r="BV40" s="88"/>
    </row>
    <row r="41" spans="2:74" x14ac:dyDescent="0.35">
      <c r="B41" s="71"/>
      <c r="C41" s="45">
        <v>7</v>
      </c>
      <c r="D41" s="47" t="str">
        <f t="shared" si="15"/>
        <v/>
      </c>
      <c r="E41" s="60"/>
      <c r="F41" s="1" t="str">
        <f t="shared" si="16"/>
        <v/>
      </c>
      <c r="G41" s="46" t="str">
        <f t="shared" si="17"/>
        <v/>
      </c>
      <c r="I41" s="61"/>
      <c r="J41" s="108" t="s">
        <v>7</v>
      </c>
      <c r="K41" s="45" t="str">
        <f t="shared" si="5"/>
        <v/>
      </c>
      <c r="L41" s="1" t="str">
        <f t="shared" si="6"/>
        <v/>
      </c>
      <c r="M41" s="1" t="str">
        <f t="shared" si="7"/>
        <v/>
      </c>
      <c r="N41" s="1" t="str">
        <f t="shared" si="8"/>
        <v/>
      </c>
      <c r="O41" s="46" t="str">
        <f t="shared" si="9"/>
        <v/>
      </c>
      <c r="P41" s="1"/>
      <c r="Q41" s="56" t="str">
        <f t="shared" si="18"/>
        <v/>
      </c>
      <c r="R41" s="57" t="str">
        <f t="shared" si="19"/>
        <v/>
      </c>
      <c r="T41" s="5" t="str">
        <f t="shared" ref="T41" si="68">IF(U41="","",1)</f>
        <v/>
      </c>
      <c r="U41" s="4" t="str">
        <f t="shared" ref="U41" si="69">IF(SUM(Q41:R41)=0,"",SUM(Q41:R41))</f>
        <v/>
      </c>
      <c r="V41" s="6" t="str">
        <f t="shared" ref="V41" si="70">IF(U41="","",1)</f>
        <v/>
      </c>
      <c r="X41" s="60" t="str">
        <f t="shared" si="10"/>
        <v/>
      </c>
      <c r="Y41" s="46"/>
      <c r="Z41" s="76"/>
      <c r="AB41" s="82"/>
      <c r="AC41" s="45">
        <v>7</v>
      </c>
      <c r="AD41" s="60" t="s">
        <v>34</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t="s">
        <v>7</v>
      </c>
      <c r="BQ41" s="62" t="s">
        <v>7</v>
      </c>
      <c r="BR41" s="62" t="s">
        <v>7</v>
      </c>
      <c r="BS41" s="117"/>
      <c r="BT41" s="60" t="str">
        <f t="shared" si="11"/>
        <v/>
      </c>
      <c r="BU41" s="46">
        <v>7</v>
      </c>
      <c r="BV41" s="88"/>
    </row>
    <row r="42" spans="2:74" x14ac:dyDescent="0.35">
      <c r="B42" s="71"/>
      <c r="C42" s="45"/>
      <c r="D42" s="47"/>
      <c r="E42" s="60"/>
      <c r="G42" s="46"/>
      <c r="I42" s="61" t="str">
        <f>IF(SUM(AF42:AJ42)=0,"",SUM(AF42:AJ42))</f>
        <v/>
      </c>
      <c r="J42" s="108" t="s">
        <v>12</v>
      </c>
      <c r="K42" s="45" t="str">
        <f t="shared" si="5"/>
        <v/>
      </c>
      <c r="L42" s="1" t="str">
        <f t="shared" si="6"/>
        <v/>
      </c>
      <c r="M42" s="1" t="str">
        <f t="shared" si="7"/>
        <v/>
      </c>
      <c r="N42" s="1" t="str">
        <f t="shared" si="8"/>
        <v/>
      </c>
      <c r="O42" s="46" t="str">
        <f t="shared" si="9"/>
        <v/>
      </c>
      <c r="P42" s="1"/>
      <c r="Q42" s="56"/>
      <c r="R42" s="57"/>
      <c r="T42" s="5" t="str">
        <f t="shared" ref="T42" si="71">IF(U41="","",1)</f>
        <v/>
      </c>
      <c r="U42" s="126" t="str">
        <f t="shared" ref="U42" si="72">IF(U41="","",1)</f>
        <v/>
      </c>
      <c r="V42" s="6" t="str">
        <f t="shared" ref="V42" si="73">IF(U41="","",1)</f>
        <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117"/>
      <c r="BT42" s="60"/>
      <c r="BU42" s="46"/>
      <c r="BV42" s="88"/>
    </row>
    <row r="43" spans="2:74" s="39" customFormat="1" ht="8.5" customHeight="1" thickBot="1" x14ac:dyDescent="0.4">
      <c r="B43" s="102"/>
      <c r="C43" s="92"/>
      <c r="D43" s="107"/>
      <c r="E43" s="103"/>
      <c r="F43" s="115"/>
      <c r="G43" s="116"/>
      <c r="I43" s="95"/>
      <c r="K43" s="96"/>
      <c r="L43" s="93"/>
      <c r="M43" s="93"/>
      <c r="N43" s="93"/>
      <c r="O43" s="94"/>
      <c r="Q43" s="112"/>
      <c r="R43" s="113"/>
      <c r="T43" s="110" t="str">
        <f t="shared" ref="T43" si="74">IF(U41="","",1)</f>
        <v/>
      </c>
      <c r="U43" s="93" t="str">
        <f t="shared" ref="U43" si="75">IF(U41="","",1)</f>
        <v/>
      </c>
      <c r="V43" s="109" t="str">
        <f t="shared" ref="V43" si="76">IF(U41="","",1)</f>
        <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6"/>
      <c r="BS43" s="118"/>
      <c r="BT43" s="158"/>
      <c r="BU43" s="97"/>
      <c r="BV43" s="105"/>
    </row>
    <row r="44" spans="2:74" ht="8.5" customHeight="1" thickTop="1" x14ac:dyDescent="0.35">
      <c r="B44" s="71"/>
      <c r="C44" s="45"/>
      <c r="D44" s="47"/>
      <c r="E44" s="60"/>
      <c r="G44" s="46"/>
      <c r="I44" s="61"/>
      <c r="K44" s="45"/>
      <c r="L44" s="1"/>
      <c r="M44" s="1"/>
      <c r="N44" s="1"/>
      <c r="O44" s="46"/>
      <c r="P44" s="1"/>
      <c r="Q44" s="56"/>
      <c r="R44" s="57"/>
      <c r="T44" s="5" t="str">
        <f t="shared" ref="T44" si="77">IF(U45="","",1)</f>
        <v/>
      </c>
      <c r="U44" s="1" t="str">
        <f t="shared" ref="U44" si="78">IF(U45="","",1)</f>
        <v/>
      </c>
      <c r="V44" s="6" t="str">
        <f t="shared" ref="V44" si="79">IF(U45="","",1)</f>
        <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44"/>
      <c r="BJ44" s="144"/>
      <c r="BK44" s="144"/>
      <c r="BL44" s="144"/>
      <c r="BM44" s="144"/>
      <c r="BN44" s="144"/>
      <c r="BO44" s="144"/>
      <c r="BP44" s="144"/>
      <c r="BQ44" s="144"/>
      <c r="BR44" s="145"/>
      <c r="BS44" s="117"/>
      <c r="BT44" s="134"/>
      <c r="BU44" s="46"/>
      <c r="BV44" s="88"/>
    </row>
    <row r="45" spans="2:74" x14ac:dyDescent="0.35">
      <c r="B45" s="71"/>
      <c r="C45" s="45">
        <v>8</v>
      </c>
      <c r="D45" s="47" t="str">
        <f t="shared" si="15"/>
        <v/>
      </c>
      <c r="E45" s="60"/>
      <c r="F45" s="1" t="str">
        <f t="shared" si="16"/>
        <v/>
      </c>
      <c r="G45" s="46" t="str">
        <f t="shared" si="17"/>
        <v/>
      </c>
      <c r="I45" s="61"/>
      <c r="J45" s="108" t="s">
        <v>7</v>
      </c>
      <c r="K45" s="45" t="str">
        <f t="shared" si="5"/>
        <v/>
      </c>
      <c r="L45" s="1" t="str">
        <f t="shared" si="6"/>
        <v/>
      </c>
      <c r="M45" s="1" t="str">
        <f t="shared" si="7"/>
        <v/>
      </c>
      <c r="N45" s="1" t="str">
        <f t="shared" si="8"/>
        <v/>
      </c>
      <c r="O45" s="46" t="str">
        <f t="shared" si="9"/>
        <v/>
      </c>
      <c r="P45" s="1"/>
      <c r="Q45" s="56" t="str">
        <f t="shared" si="18"/>
        <v/>
      </c>
      <c r="R45" s="57" t="str">
        <f t="shared" si="19"/>
        <v/>
      </c>
      <c r="T45" s="5" t="str">
        <f t="shared" ref="T45" si="80">IF(U45="","",1)</f>
        <v/>
      </c>
      <c r="U45" s="4" t="str">
        <f t="shared" ref="U45" si="81">IF(SUM(Q45:R45)=0,"",SUM(Q45:R45))</f>
        <v/>
      </c>
      <c r="V45" s="6" t="str">
        <f t="shared" ref="V45" si="82">IF(U45="","",1)</f>
        <v/>
      </c>
      <c r="X45" s="60" t="str">
        <f t="shared" si="10"/>
        <v/>
      </c>
      <c r="Y45" s="46"/>
      <c r="Z45" s="76"/>
      <c r="AB45" s="82"/>
      <c r="AC45" s="45">
        <v>8</v>
      </c>
      <c r="AD45" s="60" t="s">
        <v>34</v>
      </c>
      <c r="AF45" s="45"/>
      <c r="AG45" s="1"/>
      <c r="AH45" s="1"/>
      <c r="AI45" s="1"/>
      <c r="AJ45" s="46"/>
      <c r="AK45" s="108"/>
      <c r="AL45" s="62" t="s">
        <v>7</v>
      </c>
      <c r="AM45" s="62" t="s">
        <v>7</v>
      </c>
      <c r="AN45" s="62" t="s">
        <v>7</v>
      </c>
      <c r="AO45" s="62" t="s">
        <v>7</v>
      </c>
      <c r="AP45" s="62" t="s">
        <v>7</v>
      </c>
      <c r="AQ45" s="62" t="s">
        <v>7</v>
      </c>
      <c r="AR45" s="62" t="s">
        <v>7</v>
      </c>
      <c r="AS45" s="62" t="s">
        <v>7</v>
      </c>
      <c r="AT45" s="62" t="s">
        <v>7</v>
      </c>
      <c r="AU45" s="62" t="s">
        <v>7</v>
      </c>
      <c r="AV45" s="62" t="s">
        <v>7</v>
      </c>
      <c r="AW45" s="62" t="s">
        <v>7</v>
      </c>
      <c r="AX45" s="62" t="s">
        <v>7</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117"/>
      <c r="BT45" s="60" t="str">
        <f t="shared" si="11"/>
        <v/>
      </c>
      <c r="BU45" s="46">
        <v>8</v>
      </c>
      <c r="BV45" s="88"/>
    </row>
    <row r="46" spans="2:74" x14ac:dyDescent="0.35">
      <c r="B46" s="71"/>
      <c r="C46" s="45"/>
      <c r="D46" s="47"/>
      <c r="E46" s="60"/>
      <c r="G46" s="46"/>
      <c r="I46" s="61" t="str">
        <f>IF(SUM(AF46:AJ46)=0,"",SUM(AF46:AJ46))</f>
        <v/>
      </c>
      <c r="J46" s="108" t="s">
        <v>12</v>
      </c>
      <c r="K46" s="45" t="str">
        <f t="shared" si="5"/>
        <v/>
      </c>
      <c r="L46" s="1" t="str">
        <f t="shared" si="6"/>
        <v/>
      </c>
      <c r="M46" s="1" t="str">
        <f t="shared" si="7"/>
        <v/>
      </c>
      <c r="N46" s="1" t="str">
        <f t="shared" si="8"/>
        <v/>
      </c>
      <c r="O46" s="46" t="str">
        <f t="shared" si="9"/>
        <v/>
      </c>
      <c r="P46" s="1"/>
      <c r="Q46" s="56"/>
      <c r="R46" s="57"/>
      <c r="T46" s="5" t="str">
        <f t="shared" ref="T46" si="83">IF(U45="","",1)</f>
        <v/>
      </c>
      <c r="U46" s="126" t="str">
        <f t="shared" ref="U46" si="84">IF(U45="","",1)</f>
        <v/>
      </c>
      <c r="V46" s="6" t="str">
        <f t="shared" ref="V46" si="85">IF(U45="","",1)</f>
        <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117"/>
      <c r="BT46" s="60"/>
      <c r="BU46" s="46"/>
      <c r="BV46" s="88"/>
    </row>
    <row r="47" spans="2:74" s="39" customFormat="1" ht="8.5" customHeight="1" thickBot="1" x14ac:dyDescent="0.4">
      <c r="B47" s="102"/>
      <c r="C47" s="92"/>
      <c r="D47" s="107"/>
      <c r="E47" s="103"/>
      <c r="F47" s="115"/>
      <c r="G47" s="116"/>
      <c r="I47" s="95"/>
      <c r="K47" s="96"/>
      <c r="L47" s="93"/>
      <c r="M47" s="93"/>
      <c r="N47" s="93"/>
      <c r="O47" s="94"/>
      <c r="Q47" s="112"/>
      <c r="R47" s="113"/>
      <c r="T47" s="110" t="str">
        <f t="shared" ref="T47" si="86">IF(U45="","",1)</f>
        <v/>
      </c>
      <c r="U47" s="93" t="str">
        <f t="shared" ref="U47" si="87">IF(U45="","",1)</f>
        <v/>
      </c>
      <c r="V47" s="109" t="str">
        <f t="shared" ref="V47" si="88">IF(U45="","",1)</f>
        <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2"/>
      <c r="BS47" s="118"/>
      <c r="BT47" s="146"/>
      <c r="BU47" s="97"/>
      <c r="BV47" s="105"/>
    </row>
    <row r="48" spans="2:74" ht="8.5" customHeight="1" thickTop="1" x14ac:dyDescent="0.35">
      <c r="B48" s="71"/>
      <c r="C48" s="45"/>
      <c r="D48" s="47"/>
      <c r="E48" s="60"/>
      <c r="G48" s="46"/>
      <c r="I48" s="61"/>
      <c r="K48" s="45"/>
      <c r="L48" s="1"/>
      <c r="M48" s="1"/>
      <c r="N48" s="1"/>
      <c r="O48" s="46"/>
      <c r="P48" s="1"/>
      <c r="Q48" s="56"/>
      <c r="R48" s="57"/>
      <c r="T48" s="5" t="str">
        <f t="shared" ref="T48" si="89">IF(U49="","",1)</f>
        <v/>
      </c>
      <c r="U48" s="1" t="str">
        <f t="shared" ref="U48" si="90">IF(U49="","",1)</f>
        <v/>
      </c>
      <c r="V48" s="6" t="str">
        <f t="shared" ref="V48" si="91">IF(U49="","",1)</f>
        <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7"/>
      <c r="BJ48" s="157"/>
      <c r="BK48" s="157"/>
      <c r="BL48" s="157"/>
      <c r="BM48" s="157"/>
      <c r="BN48" s="157"/>
      <c r="BO48" s="157"/>
      <c r="BP48" s="157"/>
      <c r="BQ48" s="157"/>
      <c r="BR48" s="152"/>
      <c r="BS48" s="117"/>
      <c r="BT48" s="149"/>
      <c r="BU48" s="46"/>
      <c r="BV48" s="88"/>
    </row>
    <row r="49" spans="1:74" x14ac:dyDescent="0.35">
      <c r="B49" s="71"/>
      <c r="C49" s="45">
        <v>9</v>
      </c>
      <c r="D49" s="47" t="str">
        <f t="shared" si="15"/>
        <v/>
      </c>
      <c r="E49" s="60"/>
      <c r="F49" s="1" t="str">
        <f t="shared" si="16"/>
        <v/>
      </c>
      <c r="G49" s="46" t="str">
        <f t="shared" si="17"/>
        <v/>
      </c>
      <c r="I49" s="61"/>
      <c r="J49" s="108" t="s">
        <v>7</v>
      </c>
      <c r="K49" s="45" t="str">
        <f t="shared" si="5"/>
        <v/>
      </c>
      <c r="L49" s="1" t="str">
        <f t="shared" si="6"/>
        <v/>
      </c>
      <c r="M49" s="1" t="str">
        <f t="shared" si="7"/>
        <v/>
      </c>
      <c r="N49" s="1" t="str">
        <f t="shared" si="8"/>
        <v/>
      </c>
      <c r="O49" s="46" t="str">
        <f t="shared" si="9"/>
        <v/>
      </c>
      <c r="P49" s="1"/>
      <c r="Q49" s="56" t="str">
        <f t="shared" si="18"/>
        <v/>
      </c>
      <c r="R49" s="57" t="str">
        <f t="shared" si="19"/>
        <v/>
      </c>
      <c r="T49" s="5" t="str">
        <f t="shared" ref="T49" si="92">IF(U49="","",1)</f>
        <v/>
      </c>
      <c r="U49" s="4" t="str">
        <f t="shared" ref="U49" si="93">IF(SUM(Q49:R49)=0,"",SUM(Q49:R49))</f>
        <v/>
      </c>
      <c r="V49" s="6" t="str">
        <f t="shared" ref="V49" si="94">IF(U49="","",1)</f>
        <v/>
      </c>
      <c r="X49" s="60" t="str">
        <f t="shared" si="10"/>
        <v/>
      </c>
      <c r="Y49" s="46"/>
      <c r="Z49" s="76"/>
      <c r="AB49" s="82"/>
      <c r="AC49" s="45">
        <v>9</v>
      </c>
      <c r="AD49" s="60" t="s">
        <v>34</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117"/>
      <c r="BT49" s="60" t="str">
        <f t="shared" si="11"/>
        <v/>
      </c>
      <c r="BU49" s="46">
        <v>9</v>
      </c>
      <c r="BV49" s="88"/>
    </row>
    <row r="50" spans="1:74" x14ac:dyDescent="0.35">
      <c r="A50" t="s">
        <v>95</v>
      </c>
      <c r="B50" s="71"/>
      <c r="C50" s="45"/>
      <c r="D50" s="47"/>
      <c r="E50" s="60"/>
      <c r="G50" s="46"/>
      <c r="I50" s="61" t="str">
        <f>IF(SUM(AF50:AJ50)=0,"",SUM(AF50:AJ50))</f>
        <v/>
      </c>
      <c r="J50" s="108" t="s">
        <v>12</v>
      </c>
      <c r="K50" s="45" t="str">
        <f t="shared" si="5"/>
        <v/>
      </c>
      <c r="L50" s="1" t="str">
        <f t="shared" si="6"/>
        <v/>
      </c>
      <c r="M50" s="1" t="str">
        <f t="shared" si="7"/>
        <v/>
      </c>
      <c r="N50" s="1" t="str">
        <f t="shared" si="8"/>
        <v/>
      </c>
      <c r="O50" s="46" t="str">
        <f t="shared" si="9"/>
        <v/>
      </c>
      <c r="P50" s="1"/>
      <c r="Q50" s="56"/>
      <c r="R50" s="57"/>
      <c r="T50" s="5" t="str">
        <f t="shared" ref="T50" si="95">IF(U49="","",1)</f>
        <v/>
      </c>
      <c r="U50" s="126" t="str">
        <f t="shared" ref="U50" si="96">IF(U49="","",1)</f>
        <v/>
      </c>
      <c r="V50" s="6" t="str">
        <f t="shared" ref="V50" si="97">IF(U49="","",1)</f>
        <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117"/>
      <c r="BT50" s="60"/>
      <c r="BU50" s="46"/>
      <c r="BV50" s="88"/>
    </row>
    <row r="51" spans="1:74" s="39" customFormat="1" ht="8.5" customHeight="1" thickBot="1" x14ac:dyDescent="0.4">
      <c r="B51" s="102"/>
      <c r="C51" s="92"/>
      <c r="D51" s="107"/>
      <c r="E51" s="103"/>
      <c r="F51" s="115"/>
      <c r="G51" s="116"/>
      <c r="I51" s="95"/>
      <c r="K51" s="96"/>
      <c r="L51" s="93"/>
      <c r="M51" s="93"/>
      <c r="N51" s="93"/>
      <c r="O51" s="94"/>
      <c r="Q51" s="112"/>
      <c r="R51" s="113"/>
      <c r="T51" s="110" t="str">
        <f t="shared" ref="T51" si="98">IF(U49="","",1)</f>
        <v/>
      </c>
      <c r="U51" s="93" t="str">
        <f t="shared" ref="U51" si="99">IF(U49="","",1)</f>
        <v/>
      </c>
      <c r="V51" s="109" t="str">
        <f t="shared" ref="V51" si="100">IF(U49="","",1)</f>
        <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6"/>
      <c r="BS51" s="118"/>
      <c r="BT51" s="158"/>
      <c r="BU51" s="97"/>
      <c r="BV51" s="105"/>
    </row>
    <row r="52" spans="1:74" ht="8.5" customHeight="1" thickTop="1" x14ac:dyDescent="0.35">
      <c r="B52" s="71"/>
      <c r="C52" s="45"/>
      <c r="D52" s="47"/>
      <c r="E52" s="60"/>
      <c r="G52" s="46"/>
      <c r="I52" s="61"/>
      <c r="K52" s="45"/>
      <c r="L52" s="1"/>
      <c r="M52" s="1"/>
      <c r="N52" s="1"/>
      <c r="O52" s="46"/>
      <c r="P52" s="1"/>
      <c r="Q52" s="56"/>
      <c r="R52" s="57"/>
      <c r="T52" s="5" t="str">
        <f t="shared" ref="T52" si="101">IF(U53="","",1)</f>
        <v/>
      </c>
      <c r="U52" s="1" t="str">
        <f t="shared" ref="U52" si="102">IF(U53="","",1)</f>
        <v/>
      </c>
      <c r="V52" s="6" t="str">
        <f t="shared" ref="V52" si="103">IF(U53="","",1)</f>
        <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44"/>
      <c r="BJ52" s="144"/>
      <c r="BK52" s="144"/>
      <c r="BL52" s="144"/>
      <c r="BM52" s="144"/>
      <c r="BN52" s="144"/>
      <c r="BO52" s="144"/>
      <c r="BP52" s="144"/>
      <c r="BQ52" s="144"/>
      <c r="BR52" s="145"/>
      <c r="BS52" s="117"/>
      <c r="BT52" s="134"/>
      <c r="BU52" s="46"/>
      <c r="BV52" s="88"/>
    </row>
    <row r="53" spans="1:74" x14ac:dyDescent="0.35">
      <c r="B53" s="71"/>
      <c r="C53" s="45">
        <v>10</v>
      </c>
      <c r="D53" s="47" t="str">
        <f t="shared" si="15"/>
        <v/>
      </c>
      <c r="E53" s="60"/>
      <c r="F53" s="1" t="str">
        <f t="shared" si="16"/>
        <v/>
      </c>
      <c r="G53" s="46" t="str">
        <f t="shared" si="17"/>
        <v/>
      </c>
      <c r="I53" s="61"/>
      <c r="J53" s="108" t="s">
        <v>7</v>
      </c>
      <c r="K53" s="45" t="str">
        <f t="shared" si="5"/>
        <v/>
      </c>
      <c r="L53" s="1" t="str">
        <f t="shared" si="6"/>
        <v/>
      </c>
      <c r="M53" s="1" t="str">
        <f t="shared" si="7"/>
        <v/>
      </c>
      <c r="N53" s="1" t="str">
        <f t="shared" si="8"/>
        <v/>
      </c>
      <c r="O53" s="46" t="str">
        <f t="shared" si="9"/>
        <v/>
      </c>
      <c r="P53" s="1"/>
      <c r="Q53" s="56" t="str">
        <f t="shared" si="18"/>
        <v/>
      </c>
      <c r="R53" s="57" t="str">
        <f t="shared" si="19"/>
        <v/>
      </c>
      <c r="T53" s="5" t="str">
        <f t="shared" ref="T53" si="104">IF(U53="","",1)</f>
        <v/>
      </c>
      <c r="U53" s="4" t="str">
        <f t="shared" ref="U53" si="105">IF(SUM(Q53:R53)=0,"",SUM(Q53:R53))</f>
        <v/>
      </c>
      <c r="V53" s="6" t="str">
        <f t="shared" ref="V53" si="106">IF(U53="","",1)</f>
        <v/>
      </c>
      <c r="X53" s="60" t="str">
        <f t="shared" si="10"/>
        <v/>
      </c>
      <c r="Y53" s="46"/>
      <c r="Z53" s="76"/>
      <c r="AB53" s="82"/>
      <c r="AC53" s="45">
        <v>10</v>
      </c>
      <c r="AD53" s="60" t="s">
        <v>34</v>
      </c>
      <c r="AF53" s="45"/>
      <c r="AG53" s="1"/>
      <c r="AH53" s="1"/>
      <c r="AI53" s="1"/>
      <c r="AJ53" s="46"/>
      <c r="AK53" s="108"/>
      <c r="AL53" s="62" t="s">
        <v>7</v>
      </c>
      <c r="AM53" s="62" t="s">
        <v>7</v>
      </c>
      <c r="AN53" s="62" t="s">
        <v>7</v>
      </c>
      <c r="AO53" s="62" t="s">
        <v>7</v>
      </c>
      <c r="AP53" s="62" t="s">
        <v>7</v>
      </c>
      <c r="AQ53" s="62" t="s">
        <v>7</v>
      </c>
      <c r="AR53" s="62" t="s">
        <v>7</v>
      </c>
      <c r="AS53" s="62" t="s">
        <v>7</v>
      </c>
      <c r="AT53" s="62" t="s">
        <v>7</v>
      </c>
      <c r="AU53" s="62" t="s">
        <v>7</v>
      </c>
      <c r="AV53" s="62" t="s">
        <v>7</v>
      </c>
      <c r="AW53" s="62" t="s">
        <v>7</v>
      </c>
      <c r="AX53" s="62" t="s">
        <v>7</v>
      </c>
      <c r="AY53" s="62" t="s">
        <v>7</v>
      </c>
      <c r="AZ53" s="62" t="s">
        <v>7</v>
      </c>
      <c r="BA53" s="62" t="s">
        <v>7</v>
      </c>
      <c r="BB53" s="62" t="s">
        <v>7</v>
      </c>
      <c r="BC53" s="62" t="s">
        <v>7</v>
      </c>
      <c r="BD53" s="62" t="s">
        <v>7</v>
      </c>
      <c r="BE53" s="62" t="s">
        <v>7</v>
      </c>
      <c r="BF53" s="62" t="s">
        <v>7</v>
      </c>
      <c r="BG53" s="62" t="s">
        <v>7</v>
      </c>
      <c r="BH53" s="62" t="s">
        <v>7</v>
      </c>
      <c r="BI53" s="62" t="s">
        <v>7</v>
      </c>
      <c r="BJ53" s="62" t="s">
        <v>7</v>
      </c>
      <c r="BK53" s="62" t="s">
        <v>7</v>
      </c>
      <c r="BL53" s="62" t="s">
        <v>7</v>
      </c>
      <c r="BM53" s="62" t="s">
        <v>7</v>
      </c>
      <c r="BN53" s="62" t="s">
        <v>7</v>
      </c>
      <c r="BO53" s="62" t="s">
        <v>7</v>
      </c>
      <c r="BP53" s="62" t="s">
        <v>7</v>
      </c>
      <c r="BQ53" s="62" t="s">
        <v>7</v>
      </c>
      <c r="BR53" s="62" t="s">
        <v>7</v>
      </c>
      <c r="BS53" s="117"/>
      <c r="BT53" s="60" t="str">
        <f t="shared" si="11"/>
        <v/>
      </c>
      <c r="BU53" s="46">
        <v>10</v>
      </c>
      <c r="BV53" s="88"/>
    </row>
    <row r="54" spans="1:74" x14ac:dyDescent="0.35">
      <c r="B54" s="71"/>
      <c r="C54" s="45"/>
      <c r="D54" s="47"/>
      <c r="E54" s="60"/>
      <c r="F54" s="45"/>
      <c r="G54" s="46"/>
      <c r="I54" s="61" t="str">
        <f>IF(SUM(AF54:AJ54)=0,"",SUM(AF54:AJ54))</f>
        <v/>
      </c>
      <c r="J54" s="108" t="s">
        <v>12</v>
      </c>
      <c r="K54" s="45" t="str">
        <f t="shared" si="5"/>
        <v/>
      </c>
      <c r="L54" s="1" t="str">
        <f t="shared" si="6"/>
        <v/>
      </c>
      <c r="M54" s="1" t="str">
        <f t="shared" si="7"/>
        <v/>
      </c>
      <c r="N54" s="1" t="str">
        <f t="shared" si="8"/>
        <v/>
      </c>
      <c r="O54" s="46" t="str">
        <f t="shared" si="9"/>
        <v/>
      </c>
      <c r="P54" s="1"/>
      <c r="Q54" s="56"/>
      <c r="R54" s="57"/>
      <c r="T54" s="5" t="str">
        <f t="shared" ref="T54" si="107">IF(U53="","",1)</f>
        <v/>
      </c>
      <c r="U54" s="126" t="str">
        <f t="shared" ref="U54" si="108">IF(U53="","",1)</f>
        <v/>
      </c>
      <c r="V54" s="6" t="str">
        <f t="shared" ref="V54" si="109">IF(U53="","",1)</f>
        <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117"/>
      <c r="BT54" s="60"/>
      <c r="BU54" s="46"/>
      <c r="BV54" s="88"/>
    </row>
    <row r="55" spans="1:74" s="39" customFormat="1" ht="8.5" customHeight="1" thickBot="1" x14ac:dyDescent="0.4">
      <c r="B55" s="102"/>
      <c r="C55" s="92"/>
      <c r="D55" s="107"/>
      <c r="E55" s="103"/>
      <c r="F55" s="115"/>
      <c r="G55" s="116"/>
      <c r="I55" s="95"/>
      <c r="K55" s="96"/>
      <c r="L55" s="93"/>
      <c r="M55" s="93"/>
      <c r="N55" s="93"/>
      <c r="O55" s="94"/>
      <c r="Q55" s="112"/>
      <c r="R55" s="113"/>
      <c r="T55" s="110" t="str">
        <f t="shared" ref="T55" si="110">IF(U53="","",1)</f>
        <v/>
      </c>
      <c r="U55" s="93" t="str">
        <f t="shared" ref="U55" si="111">IF(U53="","",1)</f>
        <v/>
      </c>
      <c r="V55" s="109" t="str">
        <f t="shared" ref="V55" si="112">IF(U53="","",1)</f>
        <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2"/>
      <c r="BS55" s="118"/>
      <c r="BT55" s="146"/>
      <c r="BU55" s="97"/>
      <c r="BV55" s="105"/>
    </row>
    <row r="56" spans="1:74" ht="8.5" customHeight="1" thickTop="1" x14ac:dyDescent="0.35">
      <c r="B56" s="71"/>
      <c r="C56" s="45"/>
      <c r="D56" s="47"/>
      <c r="E56" s="60"/>
      <c r="G56" s="46"/>
      <c r="I56" s="61"/>
      <c r="K56" s="45"/>
      <c r="L56" s="1"/>
      <c r="M56" s="1"/>
      <c r="N56" s="1"/>
      <c r="O56" s="46"/>
      <c r="P56" s="1"/>
      <c r="Q56" s="56"/>
      <c r="R56" s="57"/>
      <c r="T56" s="5" t="str">
        <f t="shared" ref="T56" si="113">IF(U57="","",1)</f>
        <v/>
      </c>
      <c r="U56" s="1" t="str">
        <f t="shared" ref="U56" si="114">IF(U57="","",1)</f>
        <v/>
      </c>
      <c r="V56" s="6" t="str">
        <f t="shared" ref="V56" si="115">IF(U57="","",1)</f>
        <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7"/>
      <c r="BJ56" s="157"/>
      <c r="BK56" s="157"/>
      <c r="BL56" s="157"/>
      <c r="BM56" s="157"/>
      <c r="BN56" s="157"/>
      <c r="BO56" s="157"/>
      <c r="BP56" s="157"/>
      <c r="BQ56" s="157"/>
      <c r="BR56" s="152"/>
      <c r="BS56" s="117"/>
      <c r="BT56" s="149"/>
      <c r="BU56" s="46"/>
      <c r="BV56" s="88"/>
    </row>
    <row r="57" spans="1:74" x14ac:dyDescent="0.35">
      <c r="B57" s="71"/>
      <c r="C57" s="45">
        <v>11</v>
      </c>
      <c r="D57" s="47" t="str">
        <f t="shared" si="15"/>
        <v/>
      </c>
      <c r="E57" s="60"/>
      <c r="F57" s="1" t="str">
        <f t="shared" si="16"/>
        <v/>
      </c>
      <c r="G57" s="46" t="str">
        <f t="shared" si="17"/>
        <v/>
      </c>
      <c r="I57" s="61"/>
      <c r="J57" s="108" t="s">
        <v>7</v>
      </c>
      <c r="K57" s="45" t="str">
        <f t="shared" si="5"/>
        <v/>
      </c>
      <c r="L57" s="1" t="str">
        <f t="shared" si="6"/>
        <v/>
      </c>
      <c r="M57" s="1" t="str">
        <f t="shared" si="7"/>
        <v/>
      </c>
      <c r="N57" s="1" t="str">
        <f t="shared" si="8"/>
        <v/>
      </c>
      <c r="O57" s="46" t="str">
        <f t="shared" si="9"/>
        <v/>
      </c>
      <c r="P57" s="1"/>
      <c r="Q57" s="56" t="str">
        <f t="shared" si="18"/>
        <v/>
      </c>
      <c r="R57" s="57" t="str">
        <f t="shared" si="19"/>
        <v/>
      </c>
      <c r="T57" s="5" t="str">
        <f t="shared" ref="T57" si="116">IF(U57="","",1)</f>
        <v/>
      </c>
      <c r="U57" s="4" t="str">
        <f t="shared" ref="U57" si="117">IF(SUM(Q57:R57)=0,"",SUM(Q57:R57))</f>
        <v/>
      </c>
      <c r="V57" s="6" t="str">
        <f t="shared" ref="V57" si="118">IF(U57="","",1)</f>
        <v/>
      </c>
      <c r="X57" s="60" t="str">
        <f t="shared" si="10"/>
        <v/>
      </c>
      <c r="Y57" s="46"/>
      <c r="Z57" s="76"/>
      <c r="AB57" s="82"/>
      <c r="AC57" s="45">
        <v>11</v>
      </c>
      <c r="AD57" s="60" t="s">
        <v>34</v>
      </c>
      <c r="AF57" s="45"/>
      <c r="AG57" s="1"/>
      <c r="AH57" s="1"/>
      <c r="AI57" s="1"/>
      <c r="AJ57" s="46"/>
      <c r="AK57" s="108"/>
      <c r="AL57" s="62" t="s">
        <v>7</v>
      </c>
      <c r="AM57" s="62" t="s">
        <v>7</v>
      </c>
      <c r="AN57" s="62" t="s">
        <v>7</v>
      </c>
      <c r="AO57" s="62" t="s">
        <v>7</v>
      </c>
      <c r="AP57" s="62" t="s">
        <v>7</v>
      </c>
      <c r="AQ57" s="62" t="s">
        <v>7</v>
      </c>
      <c r="AR57" s="62" t="s">
        <v>7</v>
      </c>
      <c r="AS57" s="62" t="s">
        <v>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117"/>
      <c r="BT57" s="60" t="str">
        <f t="shared" si="11"/>
        <v/>
      </c>
      <c r="BU57" s="46">
        <v>11</v>
      </c>
      <c r="BV57" s="88"/>
    </row>
    <row r="58" spans="1:74" x14ac:dyDescent="0.35">
      <c r="B58" s="71"/>
      <c r="C58" s="45"/>
      <c r="D58" s="47"/>
      <c r="E58" s="60"/>
      <c r="G58" s="46"/>
      <c r="I58" s="61" t="str">
        <f>IF(SUM(AF58:AJ58)=0,"",SUM(AF58:AJ58))</f>
        <v/>
      </c>
      <c r="J58" s="108" t="s">
        <v>12</v>
      </c>
      <c r="K58" s="45" t="str">
        <f t="shared" si="5"/>
        <v/>
      </c>
      <c r="L58" s="1" t="str">
        <f t="shared" si="6"/>
        <v/>
      </c>
      <c r="M58" s="1" t="str">
        <f t="shared" si="7"/>
        <v/>
      </c>
      <c r="N58" s="1" t="str">
        <f t="shared" si="8"/>
        <v/>
      </c>
      <c r="O58" s="46" t="str">
        <f t="shared" si="9"/>
        <v/>
      </c>
      <c r="P58" s="1"/>
      <c r="Q58" s="56"/>
      <c r="R58" s="57"/>
      <c r="T58" s="5" t="str">
        <f t="shared" ref="T58" si="119">IF(U57="","",1)</f>
        <v/>
      </c>
      <c r="U58" s="126" t="str">
        <f t="shared" ref="U58" si="120">IF(U57="","",1)</f>
        <v/>
      </c>
      <c r="V58" s="6" t="str">
        <f t="shared" ref="V58" si="121">IF(U57="","",1)</f>
        <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117"/>
      <c r="BT58" s="60"/>
      <c r="BU58" s="46"/>
      <c r="BV58" s="88"/>
    </row>
    <row r="59" spans="1:74" s="39" customFormat="1" ht="8.5" customHeight="1" thickBot="1" x14ac:dyDescent="0.4">
      <c r="B59" s="102"/>
      <c r="C59" s="92"/>
      <c r="D59" s="107"/>
      <c r="E59" s="103"/>
      <c r="F59" s="115"/>
      <c r="G59" s="116"/>
      <c r="I59" s="95"/>
      <c r="K59" s="96"/>
      <c r="L59" s="93"/>
      <c r="M59" s="93"/>
      <c r="N59" s="93"/>
      <c r="O59" s="94"/>
      <c r="Q59" s="112"/>
      <c r="R59" s="113"/>
      <c r="T59" s="110" t="str">
        <f t="shared" ref="T59" si="122">IF(U57="","",1)</f>
        <v/>
      </c>
      <c r="U59" s="93" t="str">
        <f t="shared" ref="U59" si="123">IF(U57="","",1)</f>
        <v/>
      </c>
      <c r="V59" s="109" t="str">
        <f t="shared" ref="V59" si="124">IF(U57="","",1)</f>
        <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6"/>
      <c r="BS59" s="118"/>
      <c r="BT59" s="158"/>
      <c r="BU59" s="97"/>
      <c r="BV59" s="105"/>
    </row>
    <row r="60" spans="1:74" ht="8.5" customHeight="1" thickTop="1" x14ac:dyDescent="0.35">
      <c r="B60" s="71"/>
      <c r="C60" s="45"/>
      <c r="D60" s="47"/>
      <c r="E60" s="60"/>
      <c r="G60" s="46"/>
      <c r="I60" s="61"/>
      <c r="K60" s="45"/>
      <c r="L60" s="1"/>
      <c r="M60" s="1"/>
      <c r="N60" s="1"/>
      <c r="O60" s="46"/>
      <c r="P60" s="1"/>
      <c r="Q60" s="56"/>
      <c r="R60" s="57"/>
      <c r="T60" s="5" t="str">
        <f t="shared" ref="T60" si="125">IF(U61="","",1)</f>
        <v/>
      </c>
      <c r="U60" s="1" t="str">
        <f t="shared" ref="U60" si="126">IF(U61="","",1)</f>
        <v/>
      </c>
      <c r="V60" s="6" t="str">
        <f t="shared" ref="V60" si="127">IF(U61="","",1)</f>
        <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44"/>
      <c r="BJ60" s="144"/>
      <c r="BK60" s="144"/>
      <c r="BL60" s="144"/>
      <c r="BM60" s="144"/>
      <c r="BN60" s="144"/>
      <c r="BO60" s="144"/>
      <c r="BP60" s="144"/>
      <c r="BQ60" s="144"/>
      <c r="BR60" s="145"/>
      <c r="BS60" s="117"/>
      <c r="BT60" s="134"/>
      <c r="BU60" s="46"/>
      <c r="BV60" s="88"/>
    </row>
    <row r="61" spans="1:74" x14ac:dyDescent="0.35">
      <c r="B61" s="71"/>
      <c r="C61" s="45">
        <v>12</v>
      </c>
      <c r="D61" s="47" t="str">
        <f t="shared" si="15"/>
        <v/>
      </c>
      <c r="E61" s="60"/>
      <c r="F61" s="1" t="str">
        <f t="shared" si="16"/>
        <v/>
      </c>
      <c r="G61" s="46" t="str">
        <f t="shared" si="17"/>
        <v/>
      </c>
      <c r="I61" s="61"/>
      <c r="J61" s="108" t="s">
        <v>7</v>
      </c>
      <c r="K61" s="45" t="str">
        <f t="shared" si="5"/>
        <v/>
      </c>
      <c r="L61" s="1" t="str">
        <f t="shared" si="6"/>
        <v/>
      </c>
      <c r="M61" s="1" t="str">
        <f t="shared" si="7"/>
        <v/>
      </c>
      <c r="N61" s="1" t="str">
        <f t="shared" si="8"/>
        <v/>
      </c>
      <c r="O61" s="46" t="str">
        <f t="shared" si="9"/>
        <v/>
      </c>
      <c r="P61" s="1"/>
      <c r="Q61" s="56" t="str">
        <f t="shared" si="18"/>
        <v/>
      </c>
      <c r="R61" s="57" t="str">
        <f t="shared" si="19"/>
        <v/>
      </c>
      <c r="T61" s="5" t="str">
        <f t="shared" ref="T61" si="128">IF(U61="","",1)</f>
        <v/>
      </c>
      <c r="U61" s="4" t="str">
        <f t="shared" ref="U61" si="129">IF(SUM(Q61:R61)=0,"",SUM(Q61:R61))</f>
        <v/>
      </c>
      <c r="V61" s="6" t="str">
        <f t="shared" ref="V61" si="130">IF(U61="","",1)</f>
        <v/>
      </c>
      <c r="X61" s="60" t="str">
        <f t="shared" si="10"/>
        <v/>
      </c>
      <c r="Y61" s="46"/>
      <c r="Z61" s="76"/>
      <c r="AB61" s="82"/>
      <c r="AC61" s="45">
        <v>12</v>
      </c>
      <c r="AD61" s="60" t="s">
        <v>34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117"/>
      <c r="BT61" s="60" t="str">
        <f t="shared" si="11"/>
        <v/>
      </c>
      <c r="BU61" s="46">
        <v>12</v>
      </c>
      <c r="BV61" s="88"/>
    </row>
    <row r="62" spans="1:74" x14ac:dyDescent="0.35">
      <c r="B62" s="71"/>
      <c r="C62" s="45"/>
      <c r="D62" s="47"/>
      <c r="E62" s="60"/>
      <c r="G62" s="46"/>
      <c r="I62" s="61" t="str">
        <f>IF(SUM(AF62:AJ62)=0,"",SUM(AF62:AJ62))</f>
        <v/>
      </c>
      <c r="J62" s="108" t="s">
        <v>12</v>
      </c>
      <c r="K62" s="45" t="str">
        <f t="shared" si="5"/>
        <v/>
      </c>
      <c r="L62" s="1" t="str">
        <f t="shared" si="6"/>
        <v/>
      </c>
      <c r="M62" s="1" t="str">
        <f t="shared" si="7"/>
        <v/>
      </c>
      <c r="N62" s="1" t="str">
        <f t="shared" si="8"/>
        <v/>
      </c>
      <c r="O62" s="46" t="str">
        <f t="shared" si="9"/>
        <v/>
      </c>
      <c r="P62" s="1"/>
      <c r="Q62" s="56"/>
      <c r="R62" s="57"/>
      <c r="T62" s="5" t="str">
        <f t="shared" ref="T62" si="131">IF(U61="","",1)</f>
        <v/>
      </c>
      <c r="U62" s="126" t="str">
        <f t="shared" ref="U62" si="132">IF(U61="","",1)</f>
        <v/>
      </c>
      <c r="V62" s="6" t="str">
        <f t="shared" ref="V62" si="133">IF(U61="","",1)</f>
        <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117"/>
      <c r="BT62" s="60"/>
      <c r="BU62" s="46"/>
      <c r="BV62" s="88"/>
    </row>
    <row r="63" spans="1:74" s="39" customFormat="1" ht="8.5" customHeight="1" thickBot="1" x14ac:dyDescent="0.4">
      <c r="B63" s="102"/>
      <c r="C63" s="92"/>
      <c r="D63" s="107"/>
      <c r="E63" s="103"/>
      <c r="F63" s="115"/>
      <c r="G63" s="116"/>
      <c r="I63" s="95"/>
      <c r="K63" s="96"/>
      <c r="L63" s="93"/>
      <c r="M63" s="93"/>
      <c r="N63" s="93"/>
      <c r="O63" s="94"/>
      <c r="Q63" s="112"/>
      <c r="R63" s="113"/>
      <c r="T63" s="110" t="str">
        <f t="shared" ref="T63" si="134">IF(U61="","",1)</f>
        <v/>
      </c>
      <c r="U63" s="93" t="str">
        <f t="shared" ref="U63" si="135">IF(U61="","",1)</f>
        <v/>
      </c>
      <c r="V63" s="109" t="str">
        <f t="shared" ref="V63" si="136">IF(U61="","",1)</f>
        <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2"/>
      <c r="BS63" s="118"/>
      <c r="BT63" s="146"/>
      <c r="BU63" s="97"/>
      <c r="BV63" s="105"/>
    </row>
    <row r="64" spans="1:74" ht="8.5" customHeight="1" thickTop="1" x14ac:dyDescent="0.35">
      <c r="B64" s="71"/>
      <c r="C64" s="45"/>
      <c r="D64" s="47"/>
      <c r="E64" s="60"/>
      <c r="G64" s="46"/>
      <c r="I64" s="61"/>
      <c r="K64" s="45"/>
      <c r="L64" s="1"/>
      <c r="M64" s="1"/>
      <c r="N64" s="1"/>
      <c r="O64" s="46"/>
      <c r="P64" s="1"/>
      <c r="Q64" s="56"/>
      <c r="R64" s="57"/>
      <c r="T64" s="5" t="str">
        <f t="shared" ref="T64" si="137">IF(U65="","",1)</f>
        <v/>
      </c>
      <c r="U64" s="1" t="str">
        <f t="shared" ref="U64" si="138">IF(U65="","",1)</f>
        <v/>
      </c>
      <c r="V64" s="6" t="str">
        <f t="shared" ref="V64" si="139">IF(U65="","",1)</f>
        <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7"/>
      <c r="BJ64" s="157"/>
      <c r="BK64" s="157"/>
      <c r="BL64" s="157"/>
      <c r="BM64" s="157"/>
      <c r="BN64" s="157"/>
      <c r="BO64" s="157"/>
      <c r="BP64" s="157"/>
      <c r="BQ64" s="157"/>
      <c r="BR64" s="152"/>
      <c r="BS64" s="117"/>
      <c r="BT64" s="149"/>
      <c r="BU64" s="46"/>
      <c r="BV64" s="88"/>
    </row>
    <row r="65" spans="2:74" x14ac:dyDescent="0.35">
      <c r="B65" s="71"/>
      <c r="C65" s="45">
        <v>13</v>
      </c>
      <c r="D65" s="47" t="str">
        <f t="shared" si="15"/>
        <v/>
      </c>
      <c r="E65" s="60"/>
      <c r="F65" s="1" t="str">
        <f t="shared" si="16"/>
        <v/>
      </c>
      <c r="G65" s="46" t="str">
        <f t="shared" si="17"/>
        <v/>
      </c>
      <c r="I65" s="61"/>
      <c r="J65" s="108" t="s">
        <v>7</v>
      </c>
      <c r="K65" s="45" t="str">
        <f t="shared" si="5"/>
        <v/>
      </c>
      <c r="L65" s="1" t="str">
        <f t="shared" si="6"/>
        <v/>
      </c>
      <c r="M65" s="1" t="str">
        <f t="shared" si="7"/>
        <v/>
      </c>
      <c r="N65" s="1" t="str">
        <f t="shared" si="8"/>
        <v/>
      </c>
      <c r="O65" s="46" t="str">
        <f t="shared" si="9"/>
        <v/>
      </c>
      <c r="P65" s="1"/>
      <c r="Q65" s="56" t="str">
        <f t="shared" si="18"/>
        <v/>
      </c>
      <c r="R65" s="57" t="str">
        <f t="shared" si="19"/>
        <v/>
      </c>
      <c r="T65" s="5" t="str">
        <f t="shared" ref="T65" si="140">IF(U65="","",1)</f>
        <v/>
      </c>
      <c r="U65" s="4" t="str">
        <f t="shared" ref="U65" si="141">IF(SUM(Q65:R65)=0,"",SUM(Q65:R65))</f>
        <v/>
      </c>
      <c r="V65" s="6" t="str">
        <f t="shared" ref="V65" si="142">IF(U65="","",1)</f>
        <v/>
      </c>
      <c r="X65" s="60" t="str">
        <f t="shared" si="10"/>
        <v/>
      </c>
      <c r="Y65" s="46"/>
      <c r="Z65" s="76"/>
      <c r="AB65" s="82"/>
      <c r="AC65" s="45">
        <v>13</v>
      </c>
      <c r="AD65" s="60" t="s">
        <v>34</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t="s">
        <v>7</v>
      </c>
      <c r="BO65" s="62" t="s">
        <v>7</v>
      </c>
      <c r="BP65" s="62" t="s">
        <v>7</v>
      </c>
      <c r="BQ65" s="62" t="s">
        <v>7</v>
      </c>
      <c r="BR65" s="62" t="s">
        <v>7</v>
      </c>
      <c r="BS65" s="117"/>
      <c r="BT65" s="60" t="str">
        <f t="shared" si="11"/>
        <v/>
      </c>
      <c r="BU65" s="46">
        <v>13</v>
      </c>
      <c r="BV65" s="88"/>
    </row>
    <row r="66" spans="2:74" x14ac:dyDescent="0.35">
      <c r="B66" s="71"/>
      <c r="C66" s="45"/>
      <c r="D66" s="47"/>
      <c r="E66" s="60"/>
      <c r="G66" s="46"/>
      <c r="I66" s="61" t="str">
        <f>IF(SUM(AF66:AJ66)=0,"",SUM(AF66:AJ66))</f>
        <v/>
      </c>
      <c r="J66" s="108" t="s">
        <v>12</v>
      </c>
      <c r="K66" s="45" t="str">
        <f t="shared" si="5"/>
        <v/>
      </c>
      <c r="L66" s="1" t="str">
        <f t="shared" si="6"/>
        <v/>
      </c>
      <c r="M66" s="1" t="str">
        <f t="shared" si="7"/>
        <v/>
      </c>
      <c r="N66" s="1" t="str">
        <f t="shared" si="8"/>
        <v/>
      </c>
      <c r="O66" s="46" t="str">
        <f t="shared" si="9"/>
        <v/>
      </c>
      <c r="P66" s="1"/>
      <c r="Q66" s="56"/>
      <c r="R66" s="57"/>
      <c r="T66" s="5" t="str">
        <f t="shared" ref="T66" si="143">IF(U65="","",1)</f>
        <v/>
      </c>
      <c r="U66" s="126" t="str">
        <f t="shared" ref="U66" si="144">IF(U65="","",1)</f>
        <v/>
      </c>
      <c r="V66" s="6" t="str">
        <f t="shared" ref="V66" si="145">IF(U65="","",1)</f>
        <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117"/>
      <c r="BT66" s="60"/>
      <c r="BU66" s="46"/>
      <c r="BV66" s="88"/>
    </row>
    <row r="67" spans="2:74" s="39" customFormat="1" ht="8.5" customHeight="1" thickBot="1" x14ac:dyDescent="0.4">
      <c r="B67" s="102"/>
      <c r="C67" s="92"/>
      <c r="D67" s="107"/>
      <c r="E67" s="103"/>
      <c r="F67" s="115"/>
      <c r="G67" s="116"/>
      <c r="I67" s="95"/>
      <c r="K67" s="96"/>
      <c r="L67" s="93"/>
      <c r="M67" s="93"/>
      <c r="N67" s="93"/>
      <c r="O67" s="94"/>
      <c r="Q67" s="112"/>
      <c r="R67" s="113"/>
      <c r="T67" s="110" t="str">
        <f t="shared" ref="T67" si="146">IF(U65="","",1)</f>
        <v/>
      </c>
      <c r="U67" s="93" t="str">
        <f t="shared" ref="U67" si="147">IF(U65="","",1)</f>
        <v/>
      </c>
      <c r="V67" s="109" t="str">
        <f t="shared" ref="V67" si="148">IF(U65="","",1)</f>
        <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6"/>
      <c r="BS67" s="118"/>
      <c r="BT67" s="158"/>
      <c r="BU67" s="97"/>
      <c r="BV67" s="105"/>
    </row>
    <row r="68" spans="2:74" ht="8.5" customHeight="1" thickTop="1" x14ac:dyDescent="0.35">
      <c r="B68" s="71"/>
      <c r="C68" s="45"/>
      <c r="D68" s="47"/>
      <c r="E68" s="60"/>
      <c r="G68" s="46"/>
      <c r="I68" s="61"/>
      <c r="K68" s="45"/>
      <c r="L68" s="1"/>
      <c r="M68" s="1"/>
      <c r="N68" s="1"/>
      <c r="O68" s="46"/>
      <c r="P68" s="1"/>
      <c r="Q68" s="56"/>
      <c r="R68" s="57"/>
      <c r="T68" s="5" t="str">
        <f t="shared" ref="T68" si="149">IF(U69="","",1)</f>
        <v/>
      </c>
      <c r="U68" s="1" t="str">
        <f t="shared" ref="U68" si="150">IF(U69="","",1)</f>
        <v/>
      </c>
      <c r="V68" s="6" t="str">
        <f t="shared" ref="V68" si="151">IF(U69="","",1)</f>
        <v/>
      </c>
      <c r="X68" s="60"/>
      <c r="Y68" s="46"/>
      <c r="Z68" s="76"/>
      <c r="AB68" s="82"/>
      <c r="AC68" s="45"/>
      <c r="AD68" s="134"/>
      <c r="AF68" s="135"/>
      <c r="AG68" s="136"/>
      <c r="AH68" s="136"/>
      <c r="AI68" s="137"/>
      <c r="AJ68" s="138"/>
      <c r="AL68" s="143"/>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44"/>
      <c r="BJ68" s="144"/>
      <c r="BK68" s="144"/>
      <c r="BL68" s="144"/>
      <c r="BM68" s="144"/>
      <c r="BN68" s="144"/>
      <c r="BO68" s="144"/>
      <c r="BP68" s="144"/>
      <c r="BQ68" s="144"/>
      <c r="BR68" s="145"/>
      <c r="BS68" s="117"/>
      <c r="BT68" s="134"/>
      <c r="BU68" s="46"/>
      <c r="BV68" s="88"/>
    </row>
    <row r="69" spans="2:74" x14ac:dyDescent="0.35">
      <c r="B69" s="71"/>
      <c r="C69" s="45">
        <v>14</v>
      </c>
      <c r="D69" s="47" t="str">
        <f t="shared" si="15"/>
        <v/>
      </c>
      <c r="E69" s="60"/>
      <c r="F69" s="1" t="str">
        <f t="shared" si="16"/>
        <v/>
      </c>
      <c r="G69" s="46" t="str">
        <f t="shared" si="17"/>
        <v/>
      </c>
      <c r="I69" s="61"/>
      <c r="J69" s="108" t="s">
        <v>7</v>
      </c>
      <c r="K69" s="45" t="str">
        <f t="shared" si="5"/>
        <v/>
      </c>
      <c r="L69" s="1" t="str">
        <f t="shared" si="6"/>
        <v/>
      </c>
      <c r="M69" s="1" t="str">
        <f t="shared" si="7"/>
        <v/>
      </c>
      <c r="N69" s="1" t="str">
        <f t="shared" si="8"/>
        <v/>
      </c>
      <c r="O69" s="46" t="str">
        <f t="shared" si="9"/>
        <v/>
      </c>
      <c r="P69" s="1"/>
      <c r="Q69" s="56" t="str">
        <f t="shared" si="18"/>
        <v/>
      </c>
      <c r="R69" s="57" t="str">
        <f t="shared" si="19"/>
        <v/>
      </c>
      <c r="T69" s="5" t="str">
        <f t="shared" ref="T69" si="152">IF(U69="","",1)</f>
        <v/>
      </c>
      <c r="U69" s="4" t="str">
        <f t="shared" ref="U69" si="153">IF(SUM(Q69:R69)=0,"",SUM(Q69:R69))</f>
        <v/>
      </c>
      <c r="V69" s="6" t="str">
        <f t="shared" ref="V69" si="154">IF(U69="","",1)</f>
        <v/>
      </c>
      <c r="X69" s="60" t="str">
        <f t="shared" si="10"/>
        <v/>
      </c>
      <c r="Y69" s="46"/>
      <c r="Z69" s="76"/>
      <c r="AB69" s="82"/>
      <c r="AC69" s="45">
        <v>14</v>
      </c>
      <c r="AD69" s="60" t="s">
        <v>34</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117"/>
      <c r="BT69" s="60" t="str">
        <f t="shared" si="11"/>
        <v/>
      </c>
      <c r="BU69" s="46">
        <v>14</v>
      </c>
      <c r="BV69" s="88"/>
    </row>
    <row r="70" spans="2:74" x14ac:dyDescent="0.35">
      <c r="B70" s="71"/>
      <c r="C70" s="45"/>
      <c r="D70" s="47"/>
      <c r="E70" s="60"/>
      <c r="G70" s="46"/>
      <c r="I70" s="61" t="str">
        <f>IF(SUM(AF70:AJ70)=0,"",SUM(AF70:AJ70))</f>
        <v/>
      </c>
      <c r="J70" s="108" t="s">
        <v>12</v>
      </c>
      <c r="K70" s="45" t="str">
        <f t="shared" si="5"/>
        <v/>
      </c>
      <c r="L70" s="1" t="str">
        <f t="shared" si="6"/>
        <v/>
      </c>
      <c r="M70" s="1" t="str">
        <f t="shared" si="7"/>
        <v/>
      </c>
      <c r="N70" s="1" t="str">
        <f t="shared" si="8"/>
        <v/>
      </c>
      <c r="O70" s="46" t="str">
        <f t="shared" si="9"/>
        <v/>
      </c>
      <c r="P70" s="1"/>
      <c r="Q70" s="56"/>
      <c r="R70" s="57"/>
      <c r="T70" s="5" t="str">
        <f t="shared" ref="T70" si="155">IF(U69="","",1)</f>
        <v/>
      </c>
      <c r="U70" s="126" t="str">
        <f t="shared" ref="U70" si="156">IF(U69="","",1)</f>
        <v/>
      </c>
      <c r="V70" s="6" t="str">
        <f t="shared" ref="V70" si="157">IF(U69="","",1)</f>
        <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117"/>
      <c r="BT70" s="60"/>
      <c r="BU70" s="46"/>
      <c r="BV70" s="88"/>
    </row>
    <row r="71" spans="2:74" s="39" customFormat="1" ht="8.5" customHeight="1" thickBot="1" x14ac:dyDescent="0.4">
      <c r="B71" s="102"/>
      <c r="C71" s="92"/>
      <c r="D71" s="107"/>
      <c r="E71" s="103"/>
      <c r="F71" s="115"/>
      <c r="G71" s="116"/>
      <c r="I71" s="95"/>
      <c r="K71" s="96"/>
      <c r="L71" s="93"/>
      <c r="M71" s="93"/>
      <c r="N71" s="93"/>
      <c r="O71" s="94"/>
      <c r="Q71" s="112"/>
      <c r="R71" s="113"/>
      <c r="T71" s="110" t="str">
        <f t="shared" ref="T71" si="158">IF(U69="","",1)</f>
        <v/>
      </c>
      <c r="U71" s="93" t="str">
        <f t="shared" ref="U71" si="159">IF(U69="","",1)</f>
        <v/>
      </c>
      <c r="V71" s="109" t="str">
        <f t="shared" ref="V71" si="160">IF(U69="","",1)</f>
        <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2"/>
      <c r="BS71" s="118"/>
      <c r="BT71" s="146"/>
      <c r="BU71" s="97"/>
      <c r="BV71" s="105"/>
    </row>
    <row r="72" spans="2:74" ht="8.5" customHeight="1" thickTop="1" x14ac:dyDescent="0.35">
      <c r="B72" s="71"/>
      <c r="C72" s="45"/>
      <c r="D72" s="47"/>
      <c r="E72" s="60"/>
      <c r="G72" s="46"/>
      <c r="I72" s="61"/>
      <c r="K72" s="45"/>
      <c r="L72" s="1"/>
      <c r="M72" s="1"/>
      <c r="N72" s="1"/>
      <c r="O72" s="46"/>
      <c r="P72" s="1"/>
      <c r="Q72" s="56"/>
      <c r="R72" s="57"/>
      <c r="T72" s="5" t="str">
        <f t="shared" ref="T72" si="161">IF(U73="","",1)</f>
        <v/>
      </c>
      <c r="U72" s="1" t="str">
        <f t="shared" ref="U72" si="162">IF(U73="","",1)</f>
        <v/>
      </c>
      <c r="V72" s="6" t="str">
        <f t="shared" ref="V72" si="163">IF(U73="","",1)</f>
        <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7"/>
      <c r="BJ72" s="157"/>
      <c r="BK72" s="157"/>
      <c r="BL72" s="157"/>
      <c r="BM72" s="157"/>
      <c r="BN72" s="157"/>
      <c r="BO72" s="157"/>
      <c r="BP72" s="157"/>
      <c r="BQ72" s="157"/>
      <c r="BR72" s="152"/>
      <c r="BS72" s="117"/>
      <c r="BT72" s="149"/>
      <c r="BU72" s="46"/>
      <c r="BV72" s="88"/>
    </row>
    <row r="73" spans="2:74" x14ac:dyDescent="0.35">
      <c r="B73" s="71"/>
      <c r="C73" s="45">
        <v>15</v>
      </c>
      <c r="D73" s="47" t="str">
        <f t="shared" si="15"/>
        <v/>
      </c>
      <c r="E73" s="60"/>
      <c r="F73" s="1" t="str">
        <f t="shared" si="16"/>
        <v/>
      </c>
      <c r="G73" s="46" t="str">
        <f t="shared" si="17"/>
        <v/>
      </c>
      <c r="I73" s="61"/>
      <c r="J73" s="108" t="s">
        <v>7</v>
      </c>
      <c r="K73" s="45" t="str">
        <f t="shared" si="5"/>
        <v/>
      </c>
      <c r="L73" s="1" t="str">
        <f t="shared" si="6"/>
        <v/>
      </c>
      <c r="M73" s="1" t="str">
        <f t="shared" si="7"/>
        <v/>
      </c>
      <c r="N73" s="1" t="str">
        <f t="shared" si="8"/>
        <v/>
      </c>
      <c r="O73" s="46" t="str">
        <f t="shared" si="9"/>
        <v/>
      </c>
      <c r="P73" s="1"/>
      <c r="Q73" s="56" t="str">
        <f t="shared" si="18"/>
        <v/>
      </c>
      <c r="R73" s="57" t="str">
        <f t="shared" si="19"/>
        <v/>
      </c>
      <c r="T73" s="5" t="str">
        <f t="shared" ref="T73" si="164">IF(U73="","",1)</f>
        <v/>
      </c>
      <c r="U73" s="4" t="str">
        <f t="shared" ref="U73" si="165">IF(SUM(Q73:R73)=0,"",SUM(Q73:R73))</f>
        <v/>
      </c>
      <c r="V73" s="6" t="str">
        <f t="shared" ref="V73" si="166">IF(U73="","",1)</f>
        <v/>
      </c>
      <c r="X73" s="60" t="str">
        <f t="shared" si="10"/>
        <v/>
      </c>
      <c r="Y73" s="46"/>
      <c r="Z73" s="76"/>
      <c r="AB73" s="82"/>
      <c r="AC73" s="45">
        <v>15</v>
      </c>
      <c r="AD73" s="60" t="s">
        <v>34</v>
      </c>
      <c r="AF73" s="45"/>
      <c r="AG73" s="1"/>
      <c r="AH73" s="1"/>
      <c r="AI73" s="1"/>
      <c r="AJ73" s="46"/>
      <c r="AK73" s="108"/>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117"/>
      <c r="BT73" s="60" t="str">
        <f t="shared" si="11"/>
        <v/>
      </c>
      <c r="BU73" s="46">
        <v>15</v>
      </c>
      <c r="BV73" s="88"/>
    </row>
    <row r="74" spans="2:74" x14ac:dyDescent="0.35">
      <c r="B74" s="71"/>
      <c r="C74" s="45"/>
      <c r="D74" s="47"/>
      <c r="E74" s="60"/>
      <c r="G74" s="46"/>
      <c r="I74" s="61" t="str">
        <f>IF(SUM(AF74:AJ74)=0,"",SUM(AF74:AJ74))</f>
        <v/>
      </c>
      <c r="J74" s="108" t="s">
        <v>12</v>
      </c>
      <c r="K74" s="45" t="str">
        <f t="shared" si="5"/>
        <v/>
      </c>
      <c r="L74" s="1" t="str">
        <f t="shared" si="6"/>
        <v/>
      </c>
      <c r="M74" s="1" t="str">
        <f t="shared" si="7"/>
        <v/>
      </c>
      <c r="N74" s="1" t="str">
        <f t="shared" si="8"/>
        <v/>
      </c>
      <c r="O74" s="46" t="str">
        <f t="shared" si="9"/>
        <v/>
      </c>
      <c r="P74" s="1"/>
      <c r="Q74" s="56"/>
      <c r="R74" s="57"/>
      <c r="T74" s="5" t="str">
        <f t="shared" ref="T74" si="167">IF(U73="","",1)</f>
        <v/>
      </c>
      <c r="U74" s="126" t="str">
        <f t="shared" ref="U74" si="168">IF(U73="","",1)</f>
        <v/>
      </c>
      <c r="V74" s="6" t="str">
        <f t="shared" ref="V74" si="169">IF(U73="","",1)</f>
        <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117"/>
      <c r="BT74" s="60"/>
      <c r="BU74" s="46"/>
      <c r="BV74" s="88"/>
    </row>
    <row r="75" spans="2:74" s="39" customFormat="1" ht="8.5" customHeight="1" thickBot="1" x14ac:dyDescent="0.4">
      <c r="B75" s="102"/>
      <c r="C75" s="92"/>
      <c r="D75" s="123"/>
      <c r="E75" s="103"/>
      <c r="F75" s="53"/>
      <c r="G75" s="54"/>
      <c r="I75" s="106"/>
      <c r="K75" s="101"/>
      <c r="L75" s="99"/>
      <c r="M75" s="99"/>
      <c r="N75" s="99"/>
      <c r="O75" s="100"/>
      <c r="Q75" s="114"/>
      <c r="R75" s="124"/>
      <c r="T75" s="127" t="str">
        <f t="shared" ref="T75" si="170">IF(U73="","",1)</f>
        <v/>
      </c>
      <c r="U75" s="128" t="str">
        <f t="shared" ref="U75" si="171">IF(U73="","",1)</f>
        <v/>
      </c>
      <c r="V75" s="129" t="str">
        <f t="shared" ref="V75" si="172">IF(U73="","",1)</f>
        <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6"/>
      <c r="BS75" s="118"/>
      <c r="BT75" s="158"/>
      <c r="BU75" s="97"/>
      <c r="BV75" s="105"/>
    </row>
    <row r="76" spans="2:74" s="3" customFormat="1" x14ac:dyDescent="0.35">
      <c r="B76" s="74"/>
      <c r="C76" s="58"/>
      <c r="Q76" s="3" t="s">
        <v>6</v>
      </c>
      <c r="R76" s="3" t="s">
        <v>37</v>
      </c>
      <c r="Y76" s="66"/>
      <c r="Z76" s="75"/>
      <c r="AB76" s="83"/>
      <c r="AC76" s="58"/>
      <c r="AF76" s="3" t="s">
        <v>10</v>
      </c>
      <c r="AG76" s="3" t="s">
        <v>13</v>
      </c>
      <c r="AH76" s="3" t="s">
        <v>13</v>
      </c>
      <c r="AI76" s="3" t="s">
        <v>14</v>
      </c>
      <c r="AJ76" s="3" t="s">
        <v>16</v>
      </c>
      <c r="AL76" s="3">
        <f>AL13</f>
        <v>2021</v>
      </c>
      <c r="AM76" s="3" t="str">
        <f t="shared" ref="AM76:BR78" si="173">AM13</f>
        <v>Year</v>
      </c>
      <c r="AN76" s="3" t="str">
        <f t="shared" si="173"/>
        <v>Year</v>
      </c>
      <c r="AO76" s="3" t="str">
        <f t="shared" si="173"/>
        <v>Year</v>
      </c>
      <c r="AP76" s="3" t="str">
        <f t="shared" si="173"/>
        <v>Year</v>
      </c>
      <c r="AQ76" s="3" t="str">
        <f t="shared" si="173"/>
        <v>Year</v>
      </c>
      <c r="AR76" s="3" t="str">
        <f t="shared" si="173"/>
        <v>Year</v>
      </c>
      <c r="AS76" s="3" t="str">
        <f t="shared" si="173"/>
        <v>Year</v>
      </c>
      <c r="AT76" s="3" t="str">
        <f t="shared" si="173"/>
        <v>Year</v>
      </c>
      <c r="AU76" s="3" t="str">
        <f t="shared" si="173"/>
        <v>Year</v>
      </c>
      <c r="AV76" s="3" t="str">
        <f t="shared" si="173"/>
        <v>Year</v>
      </c>
      <c r="AW76" s="3" t="str">
        <f t="shared" si="173"/>
        <v>Year</v>
      </c>
      <c r="AX76" s="3" t="str">
        <f t="shared" si="173"/>
        <v>Year</v>
      </c>
      <c r="AY76" s="3" t="str">
        <f t="shared" si="173"/>
        <v>Year</v>
      </c>
      <c r="AZ76" s="3" t="str">
        <f t="shared" si="173"/>
        <v>Year</v>
      </c>
      <c r="BA76" s="3" t="str">
        <f t="shared" si="173"/>
        <v>Year</v>
      </c>
      <c r="BB76" s="3" t="str">
        <f t="shared" si="173"/>
        <v>Year</v>
      </c>
      <c r="BC76" s="3" t="str">
        <f t="shared" si="173"/>
        <v>Year</v>
      </c>
      <c r="BD76" s="3" t="str">
        <f t="shared" si="173"/>
        <v>Year</v>
      </c>
      <c r="BE76" s="3" t="str">
        <f t="shared" si="173"/>
        <v>Year</v>
      </c>
      <c r="BF76" s="3" t="str">
        <f t="shared" si="173"/>
        <v>Year</v>
      </c>
      <c r="BG76" s="3" t="str">
        <f t="shared" si="173"/>
        <v>Year</v>
      </c>
      <c r="BH76" s="3" t="str">
        <f t="shared" si="173"/>
        <v>Year</v>
      </c>
      <c r="BI76" s="3" t="str">
        <f t="shared" si="173"/>
        <v>Year</v>
      </c>
      <c r="BJ76" s="3" t="str">
        <f t="shared" si="173"/>
        <v>Year</v>
      </c>
      <c r="BK76" s="3" t="str">
        <f t="shared" si="173"/>
        <v>Year</v>
      </c>
      <c r="BL76" s="3" t="str">
        <f t="shared" si="173"/>
        <v>Year</v>
      </c>
      <c r="BM76" s="3" t="str">
        <f t="shared" si="173"/>
        <v>Year</v>
      </c>
      <c r="BN76" s="3" t="str">
        <f t="shared" si="173"/>
        <v>Year</v>
      </c>
      <c r="BO76" s="3" t="str">
        <f t="shared" si="173"/>
        <v>Year</v>
      </c>
      <c r="BP76" s="3" t="str">
        <f t="shared" si="173"/>
        <v>Year</v>
      </c>
      <c r="BQ76" s="3" t="str">
        <f t="shared" si="173"/>
        <v>Year</v>
      </c>
      <c r="BR76" s="3" t="str">
        <f t="shared" si="173"/>
        <v>Year</v>
      </c>
      <c r="BU76" s="66"/>
      <c r="BV76" s="89"/>
    </row>
    <row r="77" spans="2:74" s="3" customFormat="1" x14ac:dyDescent="0.35">
      <c r="B77" s="74"/>
      <c r="C77" s="58" t="s">
        <v>0</v>
      </c>
      <c r="F77" s="3" t="s">
        <v>2</v>
      </c>
      <c r="G77" s="3" t="s">
        <v>1</v>
      </c>
      <c r="I77" s="3" t="s">
        <v>13</v>
      </c>
      <c r="K77" s="352" t="s">
        <v>36</v>
      </c>
      <c r="L77" s="352"/>
      <c r="M77" s="352"/>
      <c r="N77" s="352"/>
      <c r="O77" s="352"/>
      <c r="Q77" s="3" t="s">
        <v>7</v>
      </c>
      <c r="R77" s="3" t="s">
        <v>8</v>
      </c>
      <c r="U77" s="3" t="s">
        <v>4</v>
      </c>
      <c r="Y77" s="66"/>
      <c r="Z77" s="75"/>
      <c r="AB77" s="83"/>
      <c r="AC77" s="58" t="s">
        <v>0</v>
      </c>
      <c r="AF77" s="3" t="s">
        <v>11</v>
      </c>
      <c r="AG77" s="3" t="s">
        <v>51</v>
      </c>
      <c r="AH77" s="3" t="s">
        <v>4</v>
      </c>
      <c r="AI77" s="3" t="s">
        <v>15</v>
      </c>
      <c r="AJ77" s="3" t="s">
        <v>7</v>
      </c>
      <c r="AL77" s="3" t="str">
        <f>AL14</f>
        <v>August</v>
      </c>
      <c r="AM77" s="3" t="str">
        <f t="shared" si="173"/>
        <v>Month</v>
      </c>
      <c r="AN77" s="3" t="str">
        <f t="shared" si="173"/>
        <v>Month</v>
      </c>
      <c r="AO77" s="3" t="str">
        <f t="shared" si="173"/>
        <v>Month</v>
      </c>
      <c r="AP77" s="3" t="str">
        <f t="shared" si="173"/>
        <v>Month</v>
      </c>
      <c r="AQ77" s="3" t="str">
        <f t="shared" si="173"/>
        <v>Month</v>
      </c>
      <c r="AR77" s="3" t="str">
        <f t="shared" si="173"/>
        <v>Month</v>
      </c>
      <c r="AS77" s="3" t="str">
        <f t="shared" si="173"/>
        <v>Month</v>
      </c>
      <c r="AT77" s="3" t="str">
        <f t="shared" si="173"/>
        <v>Month</v>
      </c>
      <c r="AU77" s="3" t="str">
        <f t="shared" si="173"/>
        <v>Month</v>
      </c>
      <c r="AV77" s="3" t="str">
        <f t="shared" si="173"/>
        <v>Month</v>
      </c>
      <c r="AW77" s="3" t="str">
        <f t="shared" si="173"/>
        <v>Month</v>
      </c>
      <c r="AX77" s="3" t="str">
        <f t="shared" si="173"/>
        <v>Month</v>
      </c>
      <c r="AY77" s="3" t="str">
        <f t="shared" si="173"/>
        <v>Month</v>
      </c>
      <c r="AZ77" s="3" t="str">
        <f t="shared" si="173"/>
        <v>Month</v>
      </c>
      <c r="BA77" s="3" t="str">
        <f t="shared" si="173"/>
        <v>Month</v>
      </c>
      <c r="BB77" s="3" t="str">
        <f t="shared" si="173"/>
        <v>Month</v>
      </c>
      <c r="BC77" s="3" t="str">
        <f t="shared" si="173"/>
        <v>Month</v>
      </c>
      <c r="BD77" s="3" t="str">
        <f t="shared" si="173"/>
        <v>Month</v>
      </c>
      <c r="BE77" s="3" t="str">
        <f t="shared" si="173"/>
        <v>Month</v>
      </c>
      <c r="BF77" s="3" t="str">
        <f t="shared" si="173"/>
        <v>Month</v>
      </c>
      <c r="BG77" s="3" t="str">
        <f t="shared" si="173"/>
        <v>Month</v>
      </c>
      <c r="BH77" s="3" t="str">
        <f t="shared" si="173"/>
        <v>Month</v>
      </c>
      <c r="BI77" s="3" t="str">
        <f t="shared" si="173"/>
        <v>Month</v>
      </c>
      <c r="BJ77" s="3" t="str">
        <f t="shared" si="173"/>
        <v>Month</v>
      </c>
      <c r="BK77" s="3" t="str">
        <f t="shared" si="173"/>
        <v>Month</v>
      </c>
      <c r="BL77" s="3" t="str">
        <f t="shared" si="173"/>
        <v>Month</v>
      </c>
      <c r="BM77" s="3" t="str">
        <f t="shared" si="173"/>
        <v>Month</v>
      </c>
      <c r="BN77" s="3" t="str">
        <f t="shared" si="173"/>
        <v>Month</v>
      </c>
      <c r="BO77" s="3" t="str">
        <f t="shared" si="173"/>
        <v>Month</v>
      </c>
      <c r="BP77" s="3" t="str">
        <f t="shared" si="173"/>
        <v>Month</v>
      </c>
      <c r="BQ77" s="3" t="str">
        <f t="shared" si="173"/>
        <v>Month</v>
      </c>
      <c r="BR77" s="3" t="str">
        <f t="shared" si="173"/>
        <v>Month</v>
      </c>
      <c r="BU77" s="66" t="s">
        <v>0</v>
      </c>
      <c r="BV77" s="89"/>
    </row>
    <row r="78" spans="2:74" s="3" customFormat="1" ht="15" thickBot="1" x14ac:dyDescent="0.4">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t="str">
        <f>AL15</f>
        <v>Olympics</v>
      </c>
      <c r="AM78" s="41" t="str">
        <f t="shared" si="173"/>
        <v>Event 2</v>
      </c>
      <c r="AN78" s="41" t="str">
        <f t="shared" si="173"/>
        <v>Event 3</v>
      </c>
      <c r="AO78" s="41" t="str">
        <f t="shared" si="173"/>
        <v>Event 4</v>
      </c>
      <c r="AP78" s="41" t="str">
        <f t="shared" si="173"/>
        <v>Event 5</v>
      </c>
      <c r="AQ78" s="41" t="str">
        <f t="shared" si="173"/>
        <v>Event 6</v>
      </c>
      <c r="AR78" s="41" t="str">
        <f t="shared" si="173"/>
        <v>Event 7</v>
      </c>
      <c r="AS78" s="41" t="str">
        <f t="shared" si="173"/>
        <v>Event 8</v>
      </c>
      <c r="AT78" s="41" t="str">
        <f t="shared" si="173"/>
        <v>Event 9</v>
      </c>
      <c r="AU78" s="41" t="str">
        <f t="shared" si="173"/>
        <v>Event 10</v>
      </c>
      <c r="AV78" s="41" t="str">
        <f t="shared" si="173"/>
        <v>Event 11</v>
      </c>
      <c r="AW78" s="41" t="str">
        <f t="shared" si="173"/>
        <v>Event 12</v>
      </c>
      <c r="AX78" s="41" t="str">
        <f t="shared" si="173"/>
        <v>Event 13</v>
      </c>
      <c r="AY78" s="41" t="str">
        <f t="shared" si="173"/>
        <v>Event 14</v>
      </c>
      <c r="AZ78" s="41" t="str">
        <f t="shared" si="173"/>
        <v>Event 15</v>
      </c>
      <c r="BA78" s="41" t="str">
        <f t="shared" si="173"/>
        <v>Event 16</v>
      </c>
      <c r="BB78" s="41" t="str">
        <f t="shared" si="173"/>
        <v>Event 17</v>
      </c>
      <c r="BC78" s="41" t="str">
        <f t="shared" si="173"/>
        <v>Event 18</v>
      </c>
      <c r="BD78" s="41" t="str">
        <f t="shared" si="173"/>
        <v>Event 19</v>
      </c>
      <c r="BE78" s="41" t="str">
        <f t="shared" si="173"/>
        <v>Event 20</v>
      </c>
      <c r="BF78" s="41" t="str">
        <f t="shared" si="173"/>
        <v>Event 21</v>
      </c>
      <c r="BG78" s="41" t="str">
        <f t="shared" si="173"/>
        <v>Event 22</v>
      </c>
      <c r="BH78" s="41" t="str">
        <f t="shared" si="173"/>
        <v>Event 23</v>
      </c>
      <c r="BI78" s="41" t="str">
        <f t="shared" si="173"/>
        <v>Event 24</v>
      </c>
      <c r="BJ78" s="41" t="str">
        <f t="shared" si="173"/>
        <v>Event 25</v>
      </c>
      <c r="BK78" s="41" t="str">
        <f t="shared" si="173"/>
        <v>Event 26</v>
      </c>
      <c r="BL78" s="41" t="str">
        <f t="shared" si="173"/>
        <v>Event 27</v>
      </c>
      <c r="BM78" s="41" t="str">
        <f t="shared" si="173"/>
        <v>Event 28</v>
      </c>
      <c r="BN78" s="41" t="str">
        <f t="shared" si="173"/>
        <v>Event 29</v>
      </c>
      <c r="BO78" s="41" t="str">
        <f t="shared" si="173"/>
        <v>Event 30</v>
      </c>
      <c r="BP78" s="41" t="str">
        <f t="shared" si="173"/>
        <v>Event 31</v>
      </c>
      <c r="BQ78" s="41" t="str">
        <f t="shared" si="173"/>
        <v>Event 32</v>
      </c>
      <c r="BR78" s="41" t="str">
        <f t="shared" si="173"/>
        <v>Event 33</v>
      </c>
      <c r="BT78" s="41" t="s">
        <v>34</v>
      </c>
      <c r="BU78" s="66" t="s">
        <v>35</v>
      </c>
      <c r="BV78" s="89"/>
    </row>
    <row r="79" spans="2:74" s="39" customFormat="1" ht="8.5" customHeight="1" x14ac:dyDescent="0.35">
      <c r="B79" s="102"/>
      <c r="C79" s="92"/>
      <c r="D79" s="47"/>
      <c r="E79" s="103"/>
      <c r="F79" s="1"/>
      <c r="G79" s="46"/>
      <c r="I79" s="103"/>
      <c r="K79" s="92"/>
      <c r="O79" s="97"/>
      <c r="Q79" s="56"/>
      <c r="R79" s="57"/>
      <c r="T79" s="120"/>
      <c r="V79" s="121"/>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44"/>
      <c r="BJ79" s="144"/>
      <c r="BK79" s="144"/>
      <c r="BL79" s="144"/>
      <c r="BM79" s="144"/>
      <c r="BN79" s="144"/>
      <c r="BO79" s="144"/>
      <c r="BP79" s="144"/>
      <c r="BQ79" s="144"/>
      <c r="BR79" s="145"/>
      <c r="BS79" s="118"/>
      <c r="BT79" s="134"/>
      <c r="BU79" s="97"/>
      <c r="BV79" s="105"/>
    </row>
    <row r="80" spans="2:74" x14ac:dyDescent="0.35">
      <c r="B80" s="71"/>
      <c r="C80" s="45">
        <v>16</v>
      </c>
      <c r="D80" s="47" t="str">
        <f t="shared" si="15"/>
        <v/>
      </c>
      <c r="E80" s="60"/>
      <c r="F80" s="1" t="str">
        <f t="shared" si="16"/>
        <v/>
      </c>
      <c r="G80" s="46" t="str">
        <f t="shared" si="17"/>
        <v/>
      </c>
      <c r="I80" s="61"/>
      <c r="J80" s="108" t="s">
        <v>7</v>
      </c>
      <c r="K80" s="45" t="str">
        <f t="shared" si="5"/>
        <v/>
      </c>
      <c r="L80" s="1" t="str">
        <f t="shared" si="6"/>
        <v/>
      </c>
      <c r="M80" s="1" t="str">
        <f t="shared" si="7"/>
        <v/>
      </c>
      <c r="N80" s="1" t="str">
        <f t="shared" si="8"/>
        <v/>
      </c>
      <c r="O80" s="46" t="str">
        <f t="shared" si="9"/>
        <v/>
      </c>
      <c r="P80" s="1"/>
      <c r="Q80" s="56" t="str">
        <f t="shared" si="18"/>
        <v/>
      </c>
      <c r="R80" s="57" t="str">
        <f t="shared" si="19"/>
        <v/>
      </c>
      <c r="T80" s="5" t="str">
        <f t="shared" ref="T80" si="174">IF(U80="","",1)</f>
        <v/>
      </c>
      <c r="U80" s="4" t="str">
        <f t="shared" ref="U80" si="175">IF(SUM(Q80:R80)=0,"",SUM(Q80:R80))</f>
        <v/>
      </c>
      <c r="V80" s="6" t="str">
        <f t="shared" ref="V80" si="176">IF(U80="","",1)</f>
        <v/>
      </c>
      <c r="X80" s="60" t="str">
        <f t="shared" si="10"/>
        <v/>
      </c>
      <c r="Y80" s="46"/>
      <c r="Z80" s="76"/>
      <c r="AB80" s="82"/>
      <c r="AC80" s="45">
        <v>16</v>
      </c>
      <c r="AD80" s="60" t="s">
        <v>34</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t="s">
        <v>7</v>
      </c>
      <c r="BR80" s="62" t="s">
        <v>7</v>
      </c>
      <c r="BS80" s="117"/>
      <c r="BT80" s="60" t="str">
        <f t="shared" si="11"/>
        <v/>
      </c>
      <c r="BU80" s="46">
        <v>16</v>
      </c>
      <c r="BV80" s="88"/>
    </row>
    <row r="81" spans="2:74" x14ac:dyDescent="0.35">
      <c r="B81" s="71"/>
      <c r="C81" s="45"/>
      <c r="D81" s="47"/>
      <c r="E81" s="60"/>
      <c r="G81" s="46"/>
      <c r="I81" s="61" t="str">
        <f>IF(SUM(AF81:AJ81)=0,"",SUM(AF81:AJ81))</f>
        <v/>
      </c>
      <c r="J81" s="108" t="s">
        <v>12</v>
      </c>
      <c r="K81" s="45" t="str">
        <f t="shared" si="5"/>
        <v/>
      </c>
      <c r="L81" s="1" t="str">
        <f t="shared" si="6"/>
        <v/>
      </c>
      <c r="M81" s="1" t="str">
        <f t="shared" si="7"/>
        <v/>
      </c>
      <c r="N81" s="1" t="str">
        <f t="shared" si="8"/>
        <v/>
      </c>
      <c r="O81" s="46" t="str">
        <f t="shared" si="9"/>
        <v/>
      </c>
      <c r="P81" s="1"/>
      <c r="Q81" s="56"/>
      <c r="R81" s="57"/>
      <c r="T81" s="5" t="str">
        <f t="shared" ref="T81" si="177">IF(U80="","",1)</f>
        <v/>
      </c>
      <c r="U81" s="126" t="str">
        <f t="shared" ref="U81" si="178">IF(U80="","",1)</f>
        <v/>
      </c>
      <c r="V81" s="6" t="str">
        <f t="shared" ref="V81" si="179">IF(U80="","",1)</f>
        <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117"/>
      <c r="BT81" s="60"/>
      <c r="BU81" s="46"/>
      <c r="BV81" s="88"/>
    </row>
    <row r="82" spans="2:74" s="39" customFormat="1" ht="8.5" customHeight="1" thickBot="1" x14ac:dyDescent="0.4">
      <c r="B82" s="102"/>
      <c r="C82" s="92"/>
      <c r="D82" s="107"/>
      <c r="E82" s="103"/>
      <c r="F82" s="115"/>
      <c r="G82" s="116"/>
      <c r="I82" s="95"/>
      <c r="K82" s="96"/>
      <c r="L82" s="93"/>
      <c r="M82" s="93"/>
      <c r="N82" s="93"/>
      <c r="O82" s="94"/>
      <c r="Q82" s="112"/>
      <c r="R82" s="113"/>
      <c r="T82" s="110" t="str">
        <f t="shared" ref="T82" si="180">IF(U80="","",1)</f>
        <v/>
      </c>
      <c r="U82" s="93" t="str">
        <f t="shared" ref="U82" si="181">IF(U80="","",1)</f>
        <v/>
      </c>
      <c r="V82" s="109" t="str">
        <f t="shared" ref="V82" si="182">IF(U80="","",1)</f>
        <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2"/>
      <c r="BS82" s="118"/>
      <c r="BT82" s="146"/>
      <c r="BU82" s="97"/>
      <c r="BV82" s="105"/>
    </row>
    <row r="83" spans="2:74" ht="8.5" customHeight="1" thickTop="1" x14ac:dyDescent="0.35">
      <c r="B83" s="71"/>
      <c r="C83" s="45"/>
      <c r="D83" s="47"/>
      <c r="E83" s="60"/>
      <c r="G83" s="46"/>
      <c r="I83" s="61"/>
      <c r="K83" s="45"/>
      <c r="L83" s="1"/>
      <c r="M83" s="1"/>
      <c r="N83" s="1"/>
      <c r="O83" s="46"/>
      <c r="P83" s="1"/>
      <c r="Q83" s="56"/>
      <c r="R83" s="57"/>
      <c r="T83" s="5" t="str">
        <f t="shared" ref="T83" si="183">IF(U84="","",1)</f>
        <v/>
      </c>
      <c r="U83" s="1" t="str">
        <f t="shared" ref="U83" si="184">IF(U84="","",1)</f>
        <v/>
      </c>
      <c r="V83" s="6" t="str">
        <f t="shared" ref="V83" si="185">IF(U84="","",1)</f>
        <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7"/>
      <c r="BJ83" s="157"/>
      <c r="BK83" s="157"/>
      <c r="BL83" s="157"/>
      <c r="BM83" s="157"/>
      <c r="BN83" s="157"/>
      <c r="BO83" s="157"/>
      <c r="BP83" s="157"/>
      <c r="BQ83" s="157"/>
      <c r="BR83" s="152"/>
      <c r="BS83" s="117"/>
      <c r="BT83" s="149"/>
      <c r="BU83" s="46"/>
      <c r="BV83" s="88"/>
    </row>
    <row r="84" spans="2:74" x14ac:dyDescent="0.35">
      <c r="B84" s="71"/>
      <c r="C84" s="45">
        <v>17</v>
      </c>
      <c r="D84" s="47" t="str">
        <f t="shared" si="15"/>
        <v/>
      </c>
      <c r="E84" s="60"/>
      <c r="F84" s="1" t="str">
        <f t="shared" si="16"/>
        <v/>
      </c>
      <c r="G84" s="46" t="str">
        <f t="shared" si="17"/>
        <v/>
      </c>
      <c r="I84" s="61"/>
      <c r="J84" s="108" t="s">
        <v>7</v>
      </c>
      <c r="K84" s="45" t="str">
        <f t="shared" si="5"/>
        <v/>
      </c>
      <c r="L84" s="1" t="str">
        <f t="shared" si="6"/>
        <v/>
      </c>
      <c r="M84" s="1" t="str">
        <f t="shared" si="7"/>
        <v/>
      </c>
      <c r="N84" s="1" t="str">
        <f t="shared" si="8"/>
        <v/>
      </c>
      <c r="O84" s="46" t="str">
        <f t="shared" si="9"/>
        <v/>
      </c>
      <c r="P84" s="1"/>
      <c r="Q84" s="56" t="str">
        <f t="shared" si="18"/>
        <v/>
      </c>
      <c r="R84" s="57" t="str">
        <f t="shared" si="19"/>
        <v/>
      </c>
      <c r="T84" s="5" t="str">
        <f t="shared" ref="T84" si="186">IF(U84="","",1)</f>
        <v/>
      </c>
      <c r="U84" s="4" t="str">
        <f t="shared" ref="U84" si="187">IF(SUM(Q84:R84)=0,"",SUM(Q84:R84))</f>
        <v/>
      </c>
      <c r="V84" s="6" t="str">
        <f t="shared" ref="V84" si="188">IF(U84="","",1)</f>
        <v/>
      </c>
      <c r="X84" s="60" t="str">
        <f t="shared" si="10"/>
        <v/>
      </c>
      <c r="Y84" s="46"/>
      <c r="Z84" s="76"/>
      <c r="AB84" s="82"/>
      <c r="AC84" s="45">
        <v>17</v>
      </c>
      <c r="AD84" s="60" t="s">
        <v>34</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117"/>
      <c r="BT84" s="60" t="str">
        <f t="shared" si="11"/>
        <v/>
      </c>
      <c r="BU84" s="46">
        <v>17</v>
      </c>
      <c r="BV84" s="88"/>
    </row>
    <row r="85" spans="2:74" x14ac:dyDescent="0.35">
      <c r="B85" s="71"/>
      <c r="C85" s="45"/>
      <c r="D85" s="47"/>
      <c r="E85" s="60"/>
      <c r="G85" s="46"/>
      <c r="I85" s="61" t="str">
        <f>IF(SUM(AF85:AJ85)=0,"",SUM(AF85:AJ85))</f>
        <v/>
      </c>
      <c r="J85" s="108" t="s">
        <v>12</v>
      </c>
      <c r="K85" s="45" t="str">
        <f t="shared" si="5"/>
        <v/>
      </c>
      <c r="L85" s="1" t="str">
        <f t="shared" si="6"/>
        <v/>
      </c>
      <c r="M85" s="1" t="str">
        <f t="shared" si="7"/>
        <v/>
      </c>
      <c r="N85" s="1" t="str">
        <f t="shared" si="8"/>
        <v/>
      </c>
      <c r="O85" s="46" t="str">
        <f t="shared" si="9"/>
        <v/>
      </c>
      <c r="P85" s="1"/>
      <c r="Q85" s="56"/>
      <c r="R85" s="57"/>
      <c r="T85" s="5" t="str">
        <f t="shared" ref="T85" si="189">IF(U84="","",1)</f>
        <v/>
      </c>
      <c r="U85" s="126" t="str">
        <f t="shared" ref="U85" si="190">IF(U84="","",1)</f>
        <v/>
      </c>
      <c r="V85" s="6" t="str">
        <f t="shared" ref="V85" si="191">IF(U84="","",1)</f>
        <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117"/>
      <c r="BT85" s="60"/>
      <c r="BU85" s="46"/>
      <c r="BV85" s="88"/>
    </row>
    <row r="86" spans="2:74" s="39" customFormat="1" ht="8.5" customHeight="1" thickBot="1" x14ac:dyDescent="0.4">
      <c r="B86" s="102"/>
      <c r="C86" s="92"/>
      <c r="D86" s="107"/>
      <c r="E86" s="103"/>
      <c r="F86" s="115"/>
      <c r="G86" s="116"/>
      <c r="I86" s="95"/>
      <c r="K86" s="96"/>
      <c r="L86" s="93"/>
      <c r="M86" s="93"/>
      <c r="N86" s="93"/>
      <c r="O86" s="94"/>
      <c r="Q86" s="112"/>
      <c r="R86" s="113"/>
      <c r="T86" s="110" t="str">
        <f t="shared" ref="T86" si="192">IF(U84="","",1)</f>
        <v/>
      </c>
      <c r="U86" s="93" t="str">
        <f t="shared" ref="U86" si="193">IF(U84="","",1)</f>
        <v/>
      </c>
      <c r="V86" s="109" t="str">
        <f t="shared" ref="V86" si="194">IF(U84="","",1)</f>
        <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6"/>
      <c r="BS86" s="118"/>
      <c r="BT86" s="158"/>
      <c r="BU86" s="97"/>
      <c r="BV86" s="105"/>
    </row>
    <row r="87" spans="2:74" ht="8.5" customHeight="1" thickTop="1" x14ac:dyDescent="0.35">
      <c r="B87" s="71"/>
      <c r="C87" s="45"/>
      <c r="D87" s="47"/>
      <c r="E87" s="60"/>
      <c r="G87" s="46"/>
      <c r="I87" s="61"/>
      <c r="K87" s="45"/>
      <c r="L87" s="1"/>
      <c r="M87" s="1"/>
      <c r="N87" s="1"/>
      <c r="O87" s="46"/>
      <c r="P87" s="1"/>
      <c r="Q87" s="56"/>
      <c r="R87" s="57"/>
      <c r="T87" s="5" t="str">
        <f t="shared" ref="T87" si="195">IF(U88="","",1)</f>
        <v/>
      </c>
      <c r="U87" s="1" t="str">
        <f t="shared" ref="U87" si="196">IF(U88="","",1)</f>
        <v/>
      </c>
      <c r="V87" s="6" t="str">
        <f t="shared" ref="V87" si="197">IF(U88="","",1)</f>
        <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44"/>
      <c r="BJ87" s="144"/>
      <c r="BK87" s="144"/>
      <c r="BL87" s="144"/>
      <c r="BM87" s="144"/>
      <c r="BN87" s="144"/>
      <c r="BO87" s="144"/>
      <c r="BP87" s="144"/>
      <c r="BQ87" s="144"/>
      <c r="BR87" s="145"/>
      <c r="BS87" s="117"/>
      <c r="BT87" s="134"/>
      <c r="BU87" s="46"/>
      <c r="BV87" s="88"/>
    </row>
    <row r="88" spans="2:74" x14ac:dyDescent="0.35">
      <c r="B88" s="71"/>
      <c r="C88" s="45">
        <v>18</v>
      </c>
      <c r="D88" s="47" t="str">
        <f t="shared" si="15"/>
        <v/>
      </c>
      <c r="E88" s="60"/>
      <c r="F88" s="1" t="str">
        <f t="shared" si="16"/>
        <v/>
      </c>
      <c r="G88" s="46" t="str">
        <f t="shared" si="17"/>
        <v/>
      </c>
      <c r="I88" s="61"/>
      <c r="J88" s="108" t="s">
        <v>7</v>
      </c>
      <c r="K88" s="45" t="str">
        <f t="shared" si="5"/>
        <v/>
      </c>
      <c r="L88" s="1" t="str">
        <f t="shared" si="6"/>
        <v/>
      </c>
      <c r="M88" s="1" t="str">
        <f t="shared" si="7"/>
        <v/>
      </c>
      <c r="N88" s="1" t="str">
        <f t="shared" si="8"/>
        <v/>
      </c>
      <c r="O88" s="46" t="str">
        <f t="shared" si="9"/>
        <v/>
      </c>
      <c r="P88" s="1"/>
      <c r="Q88" s="56" t="str">
        <f t="shared" si="18"/>
        <v/>
      </c>
      <c r="R88" s="57" t="str">
        <f t="shared" si="19"/>
        <v/>
      </c>
      <c r="T88" s="5" t="str">
        <f t="shared" ref="T88" si="198">IF(U88="","",1)</f>
        <v/>
      </c>
      <c r="U88" s="4" t="str">
        <f t="shared" ref="U88" si="199">IF(SUM(Q88:R88)=0,"",SUM(Q88:R88))</f>
        <v/>
      </c>
      <c r="V88" s="6" t="str">
        <f t="shared" ref="V88" si="200">IF(U88="","",1)</f>
        <v/>
      </c>
      <c r="X88" s="60" t="str">
        <f t="shared" ref="X88:X136" si="201">IF(AD88="Athlete Name","",AD88)</f>
        <v/>
      </c>
      <c r="Y88" s="46"/>
      <c r="Z88" s="76"/>
      <c r="AB88" s="82"/>
      <c r="AC88" s="45">
        <v>18</v>
      </c>
      <c r="AD88" s="60" t="s">
        <v>34</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62" t="s">
        <v>7</v>
      </c>
      <c r="BR88" s="62" t="s">
        <v>7</v>
      </c>
      <c r="BS88" s="117"/>
      <c r="BT88" s="60" t="str">
        <f t="shared" ref="BT88:BT136" si="202">IF(AD88="Athlete Name","",AD88)</f>
        <v/>
      </c>
      <c r="BU88" s="46">
        <v>18</v>
      </c>
      <c r="BV88" s="88"/>
    </row>
    <row r="89" spans="2:74" x14ac:dyDescent="0.35">
      <c r="B89" s="71"/>
      <c r="C89" s="45"/>
      <c r="D89" s="47"/>
      <c r="E89" s="60"/>
      <c r="F89" s="45"/>
      <c r="G89" s="46"/>
      <c r="I89" s="61" t="str">
        <f>IF(SUM(AF89:AJ89)=0,"",SUM(AF89:AJ89))</f>
        <v/>
      </c>
      <c r="J89" s="108" t="s">
        <v>12</v>
      </c>
      <c r="K89" s="45" t="str">
        <f t="shared" si="5"/>
        <v/>
      </c>
      <c r="L89" s="1" t="str">
        <f t="shared" si="6"/>
        <v/>
      </c>
      <c r="M89" s="1" t="str">
        <f t="shared" si="7"/>
        <v/>
      </c>
      <c r="N89" s="1" t="str">
        <f t="shared" si="8"/>
        <v/>
      </c>
      <c r="O89" s="46" t="str">
        <f t="shared" si="9"/>
        <v/>
      </c>
      <c r="P89" s="1"/>
      <c r="Q89" s="56"/>
      <c r="R89" s="57"/>
      <c r="T89" s="5" t="str">
        <f t="shared" ref="T89" si="203">IF(U88="","",1)</f>
        <v/>
      </c>
      <c r="U89" s="126" t="str">
        <f t="shared" ref="U89" si="204">IF(U88="","",1)</f>
        <v/>
      </c>
      <c r="V89" s="6" t="str">
        <f t="shared" ref="V89" si="205">IF(U88="","",1)</f>
        <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117"/>
      <c r="BT89" s="60"/>
      <c r="BU89" s="46"/>
      <c r="BV89" s="88"/>
    </row>
    <row r="90" spans="2:74" s="39" customFormat="1" ht="8.5" customHeight="1" thickBot="1" x14ac:dyDescent="0.4">
      <c r="B90" s="102"/>
      <c r="C90" s="92"/>
      <c r="D90" s="107"/>
      <c r="E90" s="103"/>
      <c r="F90" s="115"/>
      <c r="G90" s="116"/>
      <c r="I90" s="95"/>
      <c r="K90" s="96"/>
      <c r="L90" s="93"/>
      <c r="M90" s="93"/>
      <c r="N90" s="93"/>
      <c r="O90" s="94"/>
      <c r="Q90" s="112"/>
      <c r="R90" s="113"/>
      <c r="T90" s="110" t="str">
        <f t="shared" ref="T90" si="206">IF(U88="","",1)</f>
        <v/>
      </c>
      <c r="U90" s="93" t="str">
        <f t="shared" ref="U90" si="207">IF(U88="","",1)</f>
        <v/>
      </c>
      <c r="V90" s="109" t="str">
        <f t="shared" ref="V90" si="208">IF(U88="","",1)</f>
        <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2"/>
      <c r="BS90" s="118"/>
      <c r="BT90" s="146"/>
      <c r="BU90" s="97"/>
      <c r="BV90" s="105"/>
    </row>
    <row r="91" spans="2:74" ht="8.5" customHeight="1" thickTop="1" x14ac:dyDescent="0.35">
      <c r="B91" s="71"/>
      <c r="C91" s="45"/>
      <c r="D91" s="47"/>
      <c r="E91" s="60"/>
      <c r="G91" s="46"/>
      <c r="I91" s="61"/>
      <c r="K91" s="45"/>
      <c r="L91" s="1"/>
      <c r="M91" s="1"/>
      <c r="N91" s="1"/>
      <c r="O91" s="46"/>
      <c r="P91" s="1"/>
      <c r="Q91" s="56"/>
      <c r="R91" s="57"/>
      <c r="T91" s="5" t="str">
        <f t="shared" ref="T91" si="209">IF(U92="","",1)</f>
        <v/>
      </c>
      <c r="U91" s="1" t="str">
        <f t="shared" ref="U91" si="210">IF(U92="","",1)</f>
        <v/>
      </c>
      <c r="V91" s="6" t="str">
        <f t="shared" ref="V91" si="211">IF(U92="","",1)</f>
        <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7"/>
      <c r="BJ91" s="157"/>
      <c r="BK91" s="157"/>
      <c r="BL91" s="157"/>
      <c r="BM91" s="157"/>
      <c r="BN91" s="157"/>
      <c r="BO91" s="157"/>
      <c r="BP91" s="157"/>
      <c r="BQ91" s="157"/>
      <c r="BR91" s="152"/>
      <c r="BS91" s="117"/>
      <c r="BT91" s="149"/>
      <c r="BU91" s="46"/>
      <c r="BV91" s="88"/>
    </row>
    <row r="92" spans="2:74" x14ac:dyDescent="0.35">
      <c r="B92" s="71"/>
      <c r="C92" s="45">
        <v>19</v>
      </c>
      <c r="D92" s="47" t="str">
        <f t="shared" ref="D92:D136" si="212">IF(AD92="Athlete Name","",AD92)</f>
        <v/>
      </c>
      <c r="E92" s="60"/>
      <c r="F92" s="1" t="str">
        <f t="shared" ref="F92:F136" si="213">IF(COUNT(AL92,AM92,AN92,AO92,AP92,AQ92,AR92,AS92,AT92,AU92,AV92,AW92,AX92,AY92,AZ92,BA92,BB92,BC92,BD92,BE92,BF92,BG92,BH92)=0,"", COUNT(AL92,AM92,AN92,AO92,AP92,AQ92,AR92,AS92,AT92,AU92,AV92,AW92,AX92,AY92,AZ92,BA92,BB92,BC92,BD92,BE92,BF92,BG92,BH92))</f>
        <v/>
      </c>
      <c r="G92" s="46" t="str">
        <f t="shared" ref="G92:G136" si="214">_xlfn.IFS(F92="","",F92=1,1,F92=2,2,F92=3,3,F92=4,4,F92=5,5,F92&gt;5,5)</f>
        <v/>
      </c>
      <c r="I92" s="61"/>
      <c r="J92" s="108" t="s">
        <v>7</v>
      </c>
      <c r="K92" s="45" t="str">
        <f t="shared" si="5"/>
        <v/>
      </c>
      <c r="L92" s="1" t="str">
        <f t="shared" si="6"/>
        <v/>
      </c>
      <c r="M92" s="1" t="str">
        <f t="shared" si="7"/>
        <v/>
      </c>
      <c r="N92" s="1" t="str">
        <f t="shared" si="8"/>
        <v/>
      </c>
      <c r="O92" s="46" t="str">
        <f t="shared" si="9"/>
        <v/>
      </c>
      <c r="P92" s="1"/>
      <c r="Q92" s="56" t="str">
        <f t="shared" ref="Q92:Q136" si="215">IFERROR(AVERAGEIF(K92:O92,"&gt;0"),"")</f>
        <v/>
      </c>
      <c r="R92" s="57" t="str">
        <f t="shared" ref="R92:R136" si="216">IF(SUM(AF93:AJ93,K93:O93)=0,"",SUM(AF93:AJ93,K93:O93))</f>
        <v/>
      </c>
      <c r="T92" s="5" t="str">
        <f t="shared" ref="T92" si="217">IF(U92="","",1)</f>
        <v/>
      </c>
      <c r="U92" s="4" t="str">
        <f t="shared" ref="U92" si="218">IF(SUM(Q92:R92)=0,"",SUM(Q92:R92))</f>
        <v/>
      </c>
      <c r="V92" s="6" t="str">
        <f t="shared" ref="V92" si="219">IF(U92="","",1)</f>
        <v/>
      </c>
      <c r="X92" s="60" t="str">
        <f t="shared" si="201"/>
        <v/>
      </c>
      <c r="Y92" s="46"/>
      <c r="Z92" s="76"/>
      <c r="AB92" s="82"/>
      <c r="AC92" s="45">
        <v>19</v>
      </c>
      <c r="AD92" s="60" t="s">
        <v>34</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117"/>
      <c r="BT92" s="60" t="str">
        <f t="shared" si="202"/>
        <v/>
      </c>
      <c r="BU92" s="46">
        <v>19</v>
      </c>
      <c r="BV92" s="88"/>
    </row>
    <row r="93" spans="2:74" x14ac:dyDescent="0.35">
      <c r="B93" s="71"/>
      <c r="C93" s="45"/>
      <c r="D93" s="47"/>
      <c r="E93" s="60"/>
      <c r="G93" s="46"/>
      <c r="I93" s="61" t="str">
        <f>IF(SUM(AF93:AJ93)=0,"",SUM(AF93:AJ93))</f>
        <v/>
      </c>
      <c r="J93" s="108" t="s">
        <v>12</v>
      </c>
      <c r="K93" s="45" t="str">
        <f t="shared" si="5"/>
        <v/>
      </c>
      <c r="L93" s="1" t="str">
        <f t="shared" si="6"/>
        <v/>
      </c>
      <c r="M93" s="1" t="str">
        <f t="shared" si="7"/>
        <v/>
      </c>
      <c r="N93" s="1" t="str">
        <f t="shared" si="8"/>
        <v/>
      </c>
      <c r="O93" s="46" t="str">
        <f t="shared" si="9"/>
        <v/>
      </c>
      <c r="P93" s="1"/>
      <c r="Q93" s="56"/>
      <c r="R93" s="57"/>
      <c r="T93" s="5" t="str">
        <f t="shared" ref="T93" si="220">IF(U92="","",1)</f>
        <v/>
      </c>
      <c r="U93" s="126" t="str">
        <f t="shared" ref="U93" si="221">IF(U92="","",1)</f>
        <v/>
      </c>
      <c r="V93" s="6" t="str">
        <f t="shared" ref="V93" si="222">IF(U92="","",1)</f>
        <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117"/>
      <c r="BT93" s="60"/>
      <c r="BU93" s="46"/>
      <c r="BV93" s="88"/>
    </row>
    <row r="94" spans="2:74" s="39" customFormat="1" ht="8.5" customHeight="1" thickBot="1" x14ac:dyDescent="0.4">
      <c r="B94" s="102"/>
      <c r="C94" s="92"/>
      <c r="D94" s="107"/>
      <c r="E94" s="103"/>
      <c r="F94" s="115"/>
      <c r="G94" s="116"/>
      <c r="I94" s="95"/>
      <c r="K94" s="96"/>
      <c r="L94" s="93"/>
      <c r="M94" s="93"/>
      <c r="N94" s="93"/>
      <c r="O94" s="94"/>
      <c r="Q94" s="112"/>
      <c r="R94" s="113"/>
      <c r="T94" s="110" t="str">
        <f t="shared" ref="T94" si="223">IF(U92="","",1)</f>
        <v/>
      </c>
      <c r="U94" s="93" t="str">
        <f t="shared" ref="U94" si="224">IF(U92="","",1)</f>
        <v/>
      </c>
      <c r="V94" s="109" t="str">
        <f t="shared" ref="V94" si="225">IF(U92="","",1)</f>
        <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6"/>
      <c r="BS94" s="118"/>
      <c r="BT94" s="158"/>
      <c r="BU94" s="97"/>
      <c r="BV94" s="105"/>
    </row>
    <row r="95" spans="2:74" ht="8.5" customHeight="1" thickTop="1" x14ac:dyDescent="0.35">
      <c r="B95" s="71"/>
      <c r="C95" s="45"/>
      <c r="D95" s="47"/>
      <c r="E95" s="60"/>
      <c r="G95" s="46"/>
      <c r="I95" s="61"/>
      <c r="K95" s="45"/>
      <c r="L95" s="1"/>
      <c r="M95" s="1"/>
      <c r="N95" s="1"/>
      <c r="O95" s="46"/>
      <c r="P95" s="1"/>
      <c r="Q95" s="56"/>
      <c r="R95" s="57"/>
      <c r="T95" s="5" t="str">
        <f t="shared" ref="T95" si="226">IF(U96="","",1)</f>
        <v/>
      </c>
      <c r="U95" s="1" t="str">
        <f t="shared" ref="U95" si="227">IF(U96="","",1)</f>
        <v/>
      </c>
      <c r="V95" s="6" t="str">
        <f t="shared" ref="V95" si="228">IF(U96="","",1)</f>
        <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44"/>
      <c r="BJ95" s="144"/>
      <c r="BK95" s="144"/>
      <c r="BL95" s="144"/>
      <c r="BM95" s="144"/>
      <c r="BN95" s="144"/>
      <c r="BO95" s="144"/>
      <c r="BP95" s="144"/>
      <c r="BQ95" s="144"/>
      <c r="BR95" s="145"/>
      <c r="BS95" s="117"/>
      <c r="BT95" s="134"/>
      <c r="BU95" s="46"/>
      <c r="BV95" s="88"/>
    </row>
    <row r="96" spans="2:74" x14ac:dyDescent="0.35">
      <c r="B96" s="71"/>
      <c r="C96" s="45">
        <v>20</v>
      </c>
      <c r="D96" s="47" t="str">
        <f t="shared" si="212"/>
        <v/>
      </c>
      <c r="E96" s="60"/>
      <c r="F96" s="1" t="str">
        <f t="shared" si="213"/>
        <v/>
      </c>
      <c r="G96" s="46" t="str">
        <f t="shared" si="214"/>
        <v/>
      </c>
      <c r="I96" s="61"/>
      <c r="J96" s="108" t="s">
        <v>7</v>
      </c>
      <c r="K96" s="45" t="str">
        <f t="shared" si="5"/>
        <v/>
      </c>
      <c r="L96" s="1" t="str">
        <f t="shared" si="6"/>
        <v/>
      </c>
      <c r="M96" s="1" t="str">
        <f t="shared" si="7"/>
        <v/>
      </c>
      <c r="N96" s="1" t="str">
        <f t="shared" si="8"/>
        <v/>
      </c>
      <c r="O96" s="46" t="str">
        <f t="shared" si="9"/>
        <v/>
      </c>
      <c r="P96" s="1"/>
      <c r="Q96" s="56" t="str">
        <f t="shared" si="215"/>
        <v/>
      </c>
      <c r="R96" s="57" t="str">
        <f t="shared" si="216"/>
        <v/>
      </c>
      <c r="T96" s="5" t="str">
        <f t="shared" ref="T96" si="229">IF(U96="","",1)</f>
        <v/>
      </c>
      <c r="U96" s="4" t="str">
        <f t="shared" ref="U96" si="230">IF(SUM(Q96:R96)=0,"",SUM(Q96:R96))</f>
        <v/>
      </c>
      <c r="V96" s="6" t="str">
        <f t="shared" ref="V96" si="231">IF(U96="","",1)</f>
        <v/>
      </c>
      <c r="X96" s="60" t="str">
        <f t="shared" si="201"/>
        <v/>
      </c>
      <c r="Y96" s="46"/>
      <c r="Z96" s="76"/>
      <c r="AB96" s="82"/>
      <c r="AC96" s="45">
        <v>20</v>
      </c>
      <c r="AD96" s="60" t="s">
        <v>34</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117"/>
      <c r="BT96" s="60" t="str">
        <f t="shared" si="202"/>
        <v/>
      </c>
      <c r="BU96" s="46">
        <v>20</v>
      </c>
      <c r="BV96" s="88"/>
    </row>
    <row r="97" spans="2:74" x14ac:dyDescent="0.35">
      <c r="B97" s="71"/>
      <c r="C97" s="45"/>
      <c r="D97" s="47"/>
      <c r="E97" s="60"/>
      <c r="G97" s="46"/>
      <c r="I97" s="61" t="str">
        <f>IF(SUM(AF97:AJ97)=0,"",SUM(AF97:AJ97))</f>
        <v/>
      </c>
      <c r="J97" s="108" t="s">
        <v>12</v>
      </c>
      <c r="K97" s="45" t="str">
        <f t="shared" si="5"/>
        <v/>
      </c>
      <c r="L97" s="1" t="str">
        <f t="shared" si="6"/>
        <v/>
      </c>
      <c r="M97" s="1" t="str">
        <f t="shared" si="7"/>
        <v/>
      </c>
      <c r="N97" s="1" t="str">
        <f t="shared" si="8"/>
        <v/>
      </c>
      <c r="O97" s="46" t="str">
        <f t="shared" si="9"/>
        <v/>
      </c>
      <c r="P97" s="1"/>
      <c r="Q97" s="56"/>
      <c r="R97" s="57"/>
      <c r="T97" s="5" t="str">
        <f t="shared" ref="T97" si="232">IF(U96="","",1)</f>
        <v/>
      </c>
      <c r="U97" s="126" t="str">
        <f t="shared" ref="U97" si="233">IF(U96="","",1)</f>
        <v/>
      </c>
      <c r="V97" s="6" t="str">
        <f t="shared" ref="V97" si="234">IF(U96="","",1)</f>
        <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117"/>
      <c r="BT97" s="60"/>
      <c r="BU97" s="46"/>
      <c r="BV97" s="88"/>
    </row>
    <row r="98" spans="2:74" s="39" customFormat="1" ht="8.5" customHeight="1" thickBot="1" x14ac:dyDescent="0.4">
      <c r="B98" s="102"/>
      <c r="C98" s="92"/>
      <c r="D98" s="107"/>
      <c r="E98" s="103"/>
      <c r="F98" s="115"/>
      <c r="G98" s="116"/>
      <c r="I98" s="95"/>
      <c r="K98" s="96"/>
      <c r="L98" s="93"/>
      <c r="M98" s="93"/>
      <c r="N98" s="93"/>
      <c r="O98" s="94"/>
      <c r="Q98" s="112"/>
      <c r="R98" s="113"/>
      <c r="T98" s="110" t="str">
        <f t="shared" ref="T98" si="235">IF(U96="","",1)</f>
        <v/>
      </c>
      <c r="U98" s="93" t="str">
        <f t="shared" ref="U98" si="236">IF(U96="","",1)</f>
        <v/>
      </c>
      <c r="V98" s="109" t="str">
        <f t="shared" ref="V98" si="237">IF(U96="","",1)</f>
        <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2"/>
      <c r="BS98" s="118"/>
      <c r="BT98" s="146"/>
      <c r="BU98" s="97"/>
      <c r="BV98" s="105"/>
    </row>
    <row r="99" spans="2:74" ht="8.5" customHeight="1" thickTop="1" x14ac:dyDescent="0.35">
      <c r="B99" s="71"/>
      <c r="C99" s="45"/>
      <c r="D99" s="47"/>
      <c r="E99" s="60"/>
      <c r="G99" s="46"/>
      <c r="I99" s="61"/>
      <c r="K99" s="45"/>
      <c r="L99" s="1"/>
      <c r="M99" s="1"/>
      <c r="N99" s="1"/>
      <c r="O99" s="46"/>
      <c r="P99" s="1"/>
      <c r="Q99" s="56"/>
      <c r="R99" s="57"/>
      <c r="T99" s="5" t="str">
        <f t="shared" ref="T99" si="238">IF(U100="","",1)</f>
        <v/>
      </c>
      <c r="U99" s="1" t="str">
        <f t="shared" ref="U99" si="239">IF(U100="","",1)</f>
        <v/>
      </c>
      <c r="V99" s="6" t="str">
        <f t="shared" ref="V99" si="240">IF(U100="","",1)</f>
        <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7"/>
      <c r="BJ99" s="157"/>
      <c r="BK99" s="157"/>
      <c r="BL99" s="157"/>
      <c r="BM99" s="157"/>
      <c r="BN99" s="157"/>
      <c r="BO99" s="157"/>
      <c r="BP99" s="157"/>
      <c r="BQ99" s="157"/>
      <c r="BR99" s="152"/>
      <c r="BS99" s="117"/>
      <c r="BT99" s="149"/>
      <c r="BU99" s="46"/>
      <c r="BV99" s="88"/>
    </row>
    <row r="100" spans="2:74" x14ac:dyDescent="0.35">
      <c r="B100" s="71"/>
      <c r="C100" s="45">
        <v>21</v>
      </c>
      <c r="D100" s="47" t="str">
        <f t="shared" si="212"/>
        <v/>
      </c>
      <c r="E100" s="60"/>
      <c r="F100" s="1" t="str">
        <f t="shared" si="213"/>
        <v/>
      </c>
      <c r="G100" s="46" t="str">
        <f t="shared" si="214"/>
        <v/>
      </c>
      <c r="I100" s="61"/>
      <c r="J100" s="108" t="s">
        <v>7</v>
      </c>
      <c r="K100" s="45" t="str">
        <f t="shared" si="5"/>
        <v/>
      </c>
      <c r="L100" s="1" t="str">
        <f t="shared" si="6"/>
        <v/>
      </c>
      <c r="M100" s="1" t="str">
        <f t="shared" si="7"/>
        <v/>
      </c>
      <c r="N100" s="1" t="str">
        <f t="shared" si="8"/>
        <v/>
      </c>
      <c r="O100" s="46" t="str">
        <f t="shared" si="9"/>
        <v/>
      </c>
      <c r="P100" s="1"/>
      <c r="Q100" s="56" t="str">
        <f t="shared" si="215"/>
        <v/>
      </c>
      <c r="R100" s="57" t="str">
        <f t="shared" si="216"/>
        <v/>
      </c>
      <c r="T100" s="5" t="str">
        <f t="shared" ref="T100" si="241">IF(U100="","",1)</f>
        <v/>
      </c>
      <c r="U100" s="4" t="str">
        <f t="shared" ref="U100" si="242">IF(SUM(Q100:R100)=0,"",SUM(Q100:R100))</f>
        <v/>
      </c>
      <c r="V100" s="6" t="str">
        <f t="shared" ref="V100" si="243">IF(U100="","",1)</f>
        <v/>
      </c>
      <c r="X100" s="60" t="str">
        <f t="shared" si="201"/>
        <v/>
      </c>
      <c r="Y100" s="46"/>
      <c r="Z100" s="76"/>
      <c r="AB100" s="82"/>
      <c r="AC100" s="45">
        <v>21</v>
      </c>
      <c r="AD100" s="60" t="s">
        <v>34</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117"/>
      <c r="BT100" s="60" t="str">
        <f t="shared" si="202"/>
        <v/>
      </c>
      <c r="BU100" s="46">
        <v>21</v>
      </c>
      <c r="BV100" s="88"/>
    </row>
    <row r="101" spans="2:74" x14ac:dyDescent="0.35">
      <c r="B101" s="71"/>
      <c r="C101" s="45"/>
      <c r="D101" s="47"/>
      <c r="E101" s="60"/>
      <c r="G101" s="46"/>
      <c r="I101" s="61" t="str">
        <f>IF(SUM(AF101:AJ101)=0,"",SUM(AF101:AJ101))</f>
        <v/>
      </c>
      <c r="J101" s="108" t="s">
        <v>12</v>
      </c>
      <c r="K101" s="45" t="str">
        <f t="shared" si="5"/>
        <v/>
      </c>
      <c r="L101" s="1" t="str">
        <f t="shared" si="6"/>
        <v/>
      </c>
      <c r="M101" s="1" t="str">
        <f t="shared" si="7"/>
        <v/>
      </c>
      <c r="N101" s="1" t="str">
        <f t="shared" si="8"/>
        <v/>
      </c>
      <c r="O101" s="46" t="str">
        <f t="shared" si="9"/>
        <v/>
      </c>
      <c r="P101" s="1"/>
      <c r="Q101" s="56"/>
      <c r="R101" s="57"/>
      <c r="T101" s="5" t="str">
        <f t="shared" ref="T101" si="244">IF(U100="","",1)</f>
        <v/>
      </c>
      <c r="U101" s="126" t="str">
        <f t="shared" ref="U101" si="245">IF(U100="","",1)</f>
        <v/>
      </c>
      <c r="V101" s="6" t="str">
        <f t="shared" ref="V101" si="246">IF(U100="","",1)</f>
        <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117"/>
      <c r="BT101" s="60"/>
      <c r="BU101" s="46"/>
      <c r="BV101" s="88"/>
    </row>
    <row r="102" spans="2:74" s="39" customFormat="1" ht="8.5" customHeight="1" thickBot="1" x14ac:dyDescent="0.4">
      <c r="B102" s="102"/>
      <c r="C102" s="92"/>
      <c r="D102" s="107"/>
      <c r="E102" s="103"/>
      <c r="F102" s="115"/>
      <c r="G102" s="116"/>
      <c r="I102" s="95"/>
      <c r="K102" s="96"/>
      <c r="L102" s="93"/>
      <c r="M102" s="93"/>
      <c r="N102" s="93"/>
      <c r="O102" s="94"/>
      <c r="Q102" s="112"/>
      <c r="R102" s="113"/>
      <c r="T102" s="110" t="str">
        <f t="shared" ref="T102" si="247">IF(U100="","",1)</f>
        <v/>
      </c>
      <c r="U102" s="93" t="str">
        <f t="shared" ref="U102" si="248">IF(U100="","",1)</f>
        <v/>
      </c>
      <c r="V102" s="109" t="str">
        <f t="shared" ref="V102" si="249">IF(U100="","",1)</f>
        <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6"/>
      <c r="BS102" s="118"/>
      <c r="BT102" s="158"/>
      <c r="BU102" s="97"/>
      <c r="BV102" s="105"/>
    </row>
    <row r="103" spans="2:74" ht="8.5" customHeight="1" thickTop="1" x14ac:dyDescent="0.35">
      <c r="B103" s="71"/>
      <c r="C103" s="45"/>
      <c r="D103" s="47"/>
      <c r="E103" s="60"/>
      <c r="G103" s="46"/>
      <c r="I103" s="61"/>
      <c r="K103" s="45"/>
      <c r="L103" s="1"/>
      <c r="M103" s="1"/>
      <c r="N103" s="1"/>
      <c r="O103" s="46"/>
      <c r="P103" s="1"/>
      <c r="Q103" s="56"/>
      <c r="R103" s="57"/>
      <c r="T103" s="5" t="str">
        <f t="shared" ref="T103" si="250">IF(U104="","",1)</f>
        <v/>
      </c>
      <c r="U103" s="1" t="str">
        <f t="shared" ref="U103" si="251">IF(U104="","",1)</f>
        <v/>
      </c>
      <c r="V103" s="6" t="str">
        <f t="shared" ref="V103" si="252">IF(U104="","",1)</f>
        <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44"/>
      <c r="BJ103" s="144"/>
      <c r="BK103" s="144"/>
      <c r="BL103" s="144"/>
      <c r="BM103" s="144"/>
      <c r="BN103" s="144"/>
      <c r="BO103" s="144"/>
      <c r="BP103" s="144"/>
      <c r="BQ103" s="144"/>
      <c r="BR103" s="145"/>
      <c r="BS103" s="117"/>
      <c r="BT103" s="134"/>
      <c r="BU103" s="46"/>
      <c r="BV103" s="88"/>
    </row>
    <row r="104" spans="2:74" x14ac:dyDescent="0.35">
      <c r="B104" s="71"/>
      <c r="C104" s="45">
        <v>22</v>
      </c>
      <c r="D104" s="47" t="str">
        <f t="shared" si="212"/>
        <v/>
      </c>
      <c r="E104" s="60"/>
      <c r="F104" s="1" t="str">
        <f t="shared" si="213"/>
        <v/>
      </c>
      <c r="G104" s="46" t="str">
        <f t="shared" si="214"/>
        <v/>
      </c>
      <c r="I104" s="61"/>
      <c r="J104" s="108" t="s">
        <v>7</v>
      </c>
      <c r="K104" s="45" t="str">
        <f t="shared" si="5"/>
        <v/>
      </c>
      <c r="L104" s="1" t="str">
        <f t="shared" si="6"/>
        <v/>
      </c>
      <c r="M104" s="1" t="str">
        <f t="shared" si="7"/>
        <v/>
      </c>
      <c r="N104" s="1" t="str">
        <f t="shared" si="8"/>
        <v/>
      </c>
      <c r="O104" s="46" t="str">
        <f t="shared" si="9"/>
        <v/>
      </c>
      <c r="P104" s="1"/>
      <c r="Q104" s="56" t="str">
        <f t="shared" si="215"/>
        <v/>
      </c>
      <c r="R104" s="57" t="str">
        <f t="shared" si="216"/>
        <v/>
      </c>
      <c r="T104" s="5" t="str">
        <f t="shared" ref="T104" si="253">IF(U104="","",1)</f>
        <v/>
      </c>
      <c r="U104" s="4" t="str">
        <f t="shared" ref="U104" si="254">IF(SUM(Q104:R104)=0,"",SUM(Q104:R104))</f>
        <v/>
      </c>
      <c r="V104" s="6" t="str">
        <f t="shared" ref="V104" si="255">IF(U104="","",1)</f>
        <v/>
      </c>
      <c r="X104" s="60" t="str">
        <f t="shared" si="201"/>
        <v/>
      </c>
      <c r="Y104" s="46"/>
      <c r="Z104" s="76"/>
      <c r="AB104" s="82"/>
      <c r="AC104" s="45">
        <v>22</v>
      </c>
      <c r="AD104" s="60" t="s">
        <v>34</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62" t="s">
        <v>7</v>
      </c>
      <c r="BR104" s="62" t="s">
        <v>7</v>
      </c>
      <c r="BS104" s="117"/>
      <c r="BT104" s="60" t="str">
        <f t="shared" si="202"/>
        <v/>
      </c>
      <c r="BU104" s="46">
        <v>22</v>
      </c>
      <c r="BV104" s="88"/>
    </row>
    <row r="105" spans="2:74" x14ac:dyDescent="0.35">
      <c r="B105" s="71"/>
      <c r="C105" s="45"/>
      <c r="D105" s="47"/>
      <c r="E105" s="60"/>
      <c r="G105" s="46"/>
      <c r="I105" s="61" t="str">
        <f>IF(SUM(AF105:AJ105)=0,"",SUM(AF105:AJ105))</f>
        <v/>
      </c>
      <c r="J105" s="108" t="s">
        <v>12</v>
      </c>
      <c r="K105" s="45" t="str">
        <f t="shared" si="5"/>
        <v/>
      </c>
      <c r="L105" s="1" t="str">
        <f t="shared" si="6"/>
        <v/>
      </c>
      <c r="M105" s="1" t="str">
        <f t="shared" si="7"/>
        <v/>
      </c>
      <c r="N105" s="1" t="str">
        <f t="shared" si="8"/>
        <v/>
      </c>
      <c r="O105" s="46" t="str">
        <f t="shared" si="9"/>
        <v/>
      </c>
      <c r="P105" s="1"/>
      <c r="Q105" s="56"/>
      <c r="R105" s="57"/>
      <c r="T105" s="5" t="str">
        <f t="shared" ref="T105" si="256">IF(U104="","",1)</f>
        <v/>
      </c>
      <c r="U105" s="126" t="str">
        <f t="shared" ref="U105" si="257">IF(U104="","",1)</f>
        <v/>
      </c>
      <c r="V105" s="6" t="str">
        <f t="shared" ref="V105" si="258">IF(U104="","",1)</f>
        <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117"/>
      <c r="BT105" s="60"/>
      <c r="BU105" s="46"/>
      <c r="BV105" s="88"/>
    </row>
    <row r="106" spans="2:74" s="39" customFormat="1" ht="8.5" customHeight="1" thickBot="1" x14ac:dyDescent="0.4">
      <c r="B106" s="102"/>
      <c r="C106" s="92"/>
      <c r="D106" s="107"/>
      <c r="E106" s="103"/>
      <c r="F106" s="115"/>
      <c r="G106" s="116"/>
      <c r="I106" s="95"/>
      <c r="K106" s="96"/>
      <c r="L106" s="93"/>
      <c r="M106" s="93"/>
      <c r="N106" s="93"/>
      <c r="O106" s="94"/>
      <c r="Q106" s="112"/>
      <c r="R106" s="113"/>
      <c r="T106" s="110" t="str">
        <f t="shared" ref="T106" si="259">IF(U104="","",1)</f>
        <v/>
      </c>
      <c r="U106" s="93" t="str">
        <f t="shared" ref="U106" si="260">IF(U104="","",1)</f>
        <v/>
      </c>
      <c r="V106" s="109" t="str">
        <f t="shared" ref="V106" si="261">IF(U104="","",1)</f>
        <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2"/>
      <c r="BS106" s="118"/>
      <c r="BT106" s="146"/>
      <c r="BU106" s="97"/>
      <c r="BV106" s="105"/>
    </row>
    <row r="107" spans="2:74" ht="8.5" customHeight="1" thickTop="1" x14ac:dyDescent="0.35">
      <c r="B107" s="71"/>
      <c r="C107" s="45"/>
      <c r="D107" s="47"/>
      <c r="E107" s="60"/>
      <c r="G107" s="46"/>
      <c r="I107" s="61"/>
      <c r="K107" s="45"/>
      <c r="L107" s="1"/>
      <c r="M107" s="1"/>
      <c r="N107" s="1"/>
      <c r="O107" s="46"/>
      <c r="P107" s="1"/>
      <c r="Q107" s="56"/>
      <c r="R107" s="57"/>
      <c r="T107" s="5" t="str">
        <f t="shared" ref="T107" si="262">IF(U108="","",1)</f>
        <v/>
      </c>
      <c r="U107" s="1" t="str">
        <f t="shared" ref="U107" si="263">IF(U108="","",1)</f>
        <v/>
      </c>
      <c r="V107" s="6" t="str">
        <f t="shared" ref="V107" si="264">IF(U108="","",1)</f>
        <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7"/>
      <c r="BJ107" s="157"/>
      <c r="BK107" s="157"/>
      <c r="BL107" s="157"/>
      <c r="BM107" s="157"/>
      <c r="BN107" s="157"/>
      <c r="BO107" s="157"/>
      <c r="BP107" s="157"/>
      <c r="BQ107" s="157"/>
      <c r="BR107" s="152"/>
      <c r="BS107" s="117"/>
      <c r="BT107" s="149"/>
      <c r="BU107" s="46"/>
      <c r="BV107" s="88"/>
    </row>
    <row r="108" spans="2:74" x14ac:dyDescent="0.35">
      <c r="B108" s="71"/>
      <c r="C108" s="45">
        <v>23</v>
      </c>
      <c r="D108" s="47" t="str">
        <f t="shared" si="212"/>
        <v/>
      </c>
      <c r="E108" s="60"/>
      <c r="F108" s="1" t="str">
        <f t="shared" si="213"/>
        <v/>
      </c>
      <c r="G108" s="46" t="str">
        <f t="shared" si="214"/>
        <v/>
      </c>
      <c r="I108" s="61"/>
      <c r="J108" s="108" t="s">
        <v>7</v>
      </c>
      <c r="K108" s="45" t="str">
        <f>IFERROR(LARGE((AL108:BR108),1),"")</f>
        <v/>
      </c>
      <c r="L108" s="1" t="str">
        <f>IFERROR(LARGE((AL108:BR108),2),"")</f>
        <v/>
      </c>
      <c r="M108" s="1" t="str">
        <f>IFERROR(LARGE((AL108:BR108),3),"")</f>
        <v/>
      </c>
      <c r="N108" s="1" t="str">
        <f>IFERROR(LARGE((AL108:BR108),4),"")</f>
        <v/>
      </c>
      <c r="O108" s="46" t="str">
        <f>IFERROR(LARGE((AL108:BR108),5),"")</f>
        <v/>
      </c>
      <c r="P108" s="1"/>
      <c r="Q108" s="56" t="str">
        <f t="shared" si="215"/>
        <v/>
      </c>
      <c r="R108" s="57" t="str">
        <f t="shared" si="216"/>
        <v/>
      </c>
      <c r="T108" s="5" t="str">
        <f t="shared" ref="T108" si="265">IF(U108="","",1)</f>
        <v/>
      </c>
      <c r="U108" s="4" t="str">
        <f t="shared" ref="U108" si="266">IF(SUM(Q108:R108)=0,"",SUM(Q108:R108))</f>
        <v/>
      </c>
      <c r="V108" s="6" t="str">
        <f t="shared" ref="V108" si="267">IF(U108="","",1)</f>
        <v/>
      </c>
      <c r="X108" s="60" t="str">
        <f t="shared" si="201"/>
        <v/>
      </c>
      <c r="Y108" s="46"/>
      <c r="Z108" s="76"/>
      <c r="AB108" s="82"/>
      <c r="AC108" s="45">
        <v>23</v>
      </c>
      <c r="AD108" s="60" t="s">
        <v>34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117"/>
      <c r="BT108" s="60" t="str">
        <f t="shared" si="202"/>
        <v/>
      </c>
      <c r="BU108" s="46">
        <v>23</v>
      </c>
      <c r="BV108" s="88"/>
    </row>
    <row r="109" spans="2:74" x14ac:dyDescent="0.35">
      <c r="B109" s="71"/>
      <c r="C109" s="45"/>
      <c r="D109" s="47"/>
      <c r="E109" s="60"/>
      <c r="G109" s="46"/>
      <c r="I109" s="61" t="str">
        <f>IF(SUM(AF109:AJ109)=0,"",SUM(AF109:AJ109))</f>
        <v/>
      </c>
      <c r="J109" s="108" t="s">
        <v>12</v>
      </c>
      <c r="K109" s="45" t="str">
        <f>IFERROR(LARGE((AL109:BR109),1),"")</f>
        <v/>
      </c>
      <c r="L109" s="1" t="str">
        <f>IFERROR(LARGE((AL109:BR109),2),"")</f>
        <v/>
      </c>
      <c r="M109" s="1" t="str">
        <f>IFERROR(LARGE((AL109:BR109),3),"")</f>
        <v/>
      </c>
      <c r="N109" s="1" t="str">
        <f>IFERROR(LARGE((AL109:BR109),4),"")</f>
        <v/>
      </c>
      <c r="O109" s="46" t="str">
        <f>IFERROR(LARGE((AL109:BR109),5),"")</f>
        <v/>
      </c>
      <c r="P109" s="1"/>
      <c r="Q109" s="56"/>
      <c r="R109" s="57"/>
      <c r="T109" s="5" t="str">
        <f t="shared" ref="T109" si="268">IF(U108="","",1)</f>
        <v/>
      </c>
      <c r="U109" s="126" t="str">
        <f t="shared" ref="U109" si="269">IF(U108="","",1)</f>
        <v/>
      </c>
      <c r="V109" s="6" t="str">
        <f t="shared" ref="V109" si="270">IF(U108="","",1)</f>
        <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117"/>
      <c r="BT109" s="60"/>
      <c r="BU109" s="46"/>
      <c r="BV109" s="88"/>
    </row>
    <row r="110" spans="2:74" s="39" customFormat="1" ht="8.5" customHeight="1" thickBot="1" x14ac:dyDescent="0.4">
      <c r="B110" s="102"/>
      <c r="C110" s="92"/>
      <c r="D110" s="107"/>
      <c r="E110" s="103"/>
      <c r="F110" s="115"/>
      <c r="G110" s="116"/>
      <c r="I110" s="95"/>
      <c r="K110" s="96"/>
      <c r="L110" s="93"/>
      <c r="M110" s="93"/>
      <c r="N110" s="93"/>
      <c r="O110" s="94"/>
      <c r="Q110" s="112"/>
      <c r="R110" s="113"/>
      <c r="T110" s="110" t="str">
        <f t="shared" ref="T110" si="271">IF(U108="","",1)</f>
        <v/>
      </c>
      <c r="U110" s="93" t="str">
        <f t="shared" ref="U110" si="272">IF(U108="","",1)</f>
        <v/>
      </c>
      <c r="V110" s="109" t="str">
        <f t="shared" ref="V110" si="273">IF(U108="","",1)</f>
        <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6"/>
      <c r="BS110" s="118"/>
      <c r="BT110" s="158"/>
      <c r="BU110" s="97"/>
      <c r="BV110" s="105"/>
    </row>
    <row r="111" spans="2:74" ht="8.5" customHeight="1" thickTop="1" x14ac:dyDescent="0.35">
      <c r="B111" s="71"/>
      <c r="C111" s="45"/>
      <c r="D111" s="47"/>
      <c r="E111" s="60"/>
      <c r="G111" s="46"/>
      <c r="I111" s="61"/>
      <c r="K111" s="45"/>
      <c r="L111" s="1"/>
      <c r="M111" s="1"/>
      <c r="N111" s="1"/>
      <c r="O111" s="46"/>
      <c r="P111" s="1"/>
      <c r="Q111" s="56"/>
      <c r="R111" s="57"/>
      <c r="T111" s="5" t="str">
        <f t="shared" ref="T111" si="274">IF(U112="","",1)</f>
        <v/>
      </c>
      <c r="U111" s="1" t="str">
        <f t="shared" ref="U111" si="275">IF(U112="","",1)</f>
        <v/>
      </c>
      <c r="V111" s="6" t="str">
        <f t="shared" ref="V111" si="276">IF(U112="","",1)</f>
        <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44"/>
      <c r="BJ111" s="144"/>
      <c r="BK111" s="144"/>
      <c r="BL111" s="144"/>
      <c r="BM111" s="144"/>
      <c r="BN111" s="144"/>
      <c r="BO111" s="144"/>
      <c r="BP111" s="144"/>
      <c r="BQ111" s="144"/>
      <c r="BR111" s="145"/>
      <c r="BS111" s="117"/>
      <c r="BT111" s="134"/>
      <c r="BU111" s="46"/>
      <c r="BV111" s="88"/>
    </row>
    <row r="112" spans="2:74" x14ac:dyDescent="0.35">
      <c r="B112" s="71"/>
      <c r="C112" s="45">
        <v>24</v>
      </c>
      <c r="D112" s="47" t="str">
        <f t="shared" si="212"/>
        <v/>
      </c>
      <c r="E112" s="60"/>
      <c r="F112" s="1" t="str">
        <f t="shared" si="213"/>
        <v/>
      </c>
      <c r="G112" s="46" t="str">
        <f t="shared" si="214"/>
        <v/>
      </c>
      <c r="I112" s="61"/>
      <c r="J112" s="108" t="s">
        <v>7</v>
      </c>
      <c r="K112" s="45" t="str">
        <f>IFERROR(LARGE((AL112:BR112),1),"")</f>
        <v/>
      </c>
      <c r="L112" s="1" t="str">
        <f>IFERROR(LARGE((AL112:BR112),2),"")</f>
        <v/>
      </c>
      <c r="M112" s="1" t="str">
        <f>IFERROR(LARGE((AL112:BR112),3),"")</f>
        <v/>
      </c>
      <c r="N112" s="1" t="str">
        <f>IFERROR(LARGE((AL112:BR112),4),"")</f>
        <v/>
      </c>
      <c r="O112" s="46" t="str">
        <f>IFERROR(LARGE((AL112:BR112),5),"")</f>
        <v/>
      </c>
      <c r="P112" s="1"/>
      <c r="Q112" s="56" t="str">
        <f t="shared" si="215"/>
        <v/>
      </c>
      <c r="R112" s="57" t="str">
        <f t="shared" si="216"/>
        <v/>
      </c>
      <c r="T112" s="5" t="str">
        <f t="shared" ref="T112" si="277">IF(U112="","",1)</f>
        <v/>
      </c>
      <c r="U112" s="4" t="str">
        <f t="shared" ref="U112" si="278">IF(SUM(Q112:R112)=0,"",SUM(Q112:R112))</f>
        <v/>
      </c>
      <c r="V112" s="6" t="str">
        <f t="shared" ref="V112" si="279">IF(U112="","",1)</f>
        <v/>
      </c>
      <c r="X112" s="60" t="str">
        <f t="shared" si="201"/>
        <v/>
      </c>
      <c r="Y112" s="46"/>
      <c r="Z112" s="76"/>
      <c r="AB112" s="82"/>
      <c r="AC112" s="45">
        <v>24</v>
      </c>
      <c r="AD112" s="60" t="s">
        <v>34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117"/>
      <c r="BT112" s="60" t="str">
        <f t="shared" si="202"/>
        <v/>
      </c>
      <c r="BU112" s="46">
        <v>24</v>
      </c>
      <c r="BV112" s="88"/>
    </row>
    <row r="113" spans="2:74" x14ac:dyDescent="0.35">
      <c r="B113" s="71"/>
      <c r="C113" s="45"/>
      <c r="D113" s="47"/>
      <c r="E113" s="60"/>
      <c r="G113" s="46"/>
      <c r="I113" s="61" t="str">
        <f>IF(SUM(AF113:AJ113)=0,"",SUM(AF113:AJ113))</f>
        <v/>
      </c>
      <c r="J113" s="108" t="s">
        <v>12</v>
      </c>
      <c r="K113" s="45" t="str">
        <f>IFERROR(LARGE((AL113:BR113),1),"")</f>
        <v/>
      </c>
      <c r="L113" s="1" t="str">
        <f>IFERROR(LARGE((AL113:BR113),2),"")</f>
        <v/>
      </c>
      <c r="M113" s="1" t="str">
        <f>IFERROR(LARGE((AL113:BR113),3),"")</f>
        <v/>
      </c>
      <c r="N113" s="1" t="str">
        <f>IFERROR(LARGE((AL113:BR113),4),"")</f>
        <v/>
      </c>
      <c r="O113" s="46" t="str">
        <f>IFERROR(LARGE((AL113:BR113),5),"")</f>
        <v/>
      </c>
      <c r="P113" s="1"/>
      <c r="Q113" s="56"/>
      <c r="R113" s="57"/>
      <c r="T113" s="5" t="str">
        <f t="shared" ref="T113" si="280">IF(U112="","",1)</f>
        <v/>
      </c>
      <c r="U113" s="126" t="str">
        <f t="shared" ref="U113" si="281">IF(U112="","",1)</f>
        <v/>
      </c>
      <c r="V113" s="6" t="str">
        <f t="shared" ref="V113" si="282">IF(U112="","",1)</f>
        <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117"/>
      <c r="BT113" s="60"/>
      <c r="BU113" s="46"/>
      <c r="BV113" s="88"/>
    </row>
    <row r="114" spans="2:74" s="39" customFormat="1" ht="8.5" customHeight="1" thickBot="1" x14ac:dyDescent="0.4">
      <c r="B114" s="102"/>
      <c r="C114" s="92"/>
      <c r="D114" s="107"/>
      <c r="E114" s="103"/>
      <c r="F114" s="115"/>
      <c r="G114" s="116"/>
      <c r="I114" s="95"/>
      <c r="K114" s="96"/>
      <c r="L114" s="93"/>
      <c r="M114" s="93"/>
      <c r="N114" s="93"/>
      <c r="O114" s="94"/>
      <c r="Q114" s="112"/>
      <c r="R114" s="113"/>
      <c r="T114" s="110" t="str">
        <f t="shared" ref="T114" si="283">IF(U112="","",1)</f>
        <v/>
      </c>
      <c r="U114" s="93" t="str">
        <f t="shared" ref="U114" si="284">IF(U112="","",1)</f>
        <v/>
      </c>
      <c r="V114" s="109" t="str">
        <f t="shared" ref="V114" si="285">IF(U112="","",1)</f>
        <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2"/>
      <c r="BS114" s="118"/>
      <c r="BT114" s="146"/>
      <c r="BU114" s="97"/>
      <c r="BV114" s="105"/>
    </row>
    <row r="115" spans="2:74" ht="8.5" customHeight="1" thickTop="1" x14ac:dyDescent="0.35">
      <c r="B115" s="71"/>
      <c r="C115" s="45"/>
      <c r="D115" s="47"/>
      <c r="E115" s="60"/>
      <c r="G115" s="46"/>
      <c r="I115" s="61"/>
      <c r="K115" s="45"/>
      <c r="L115" s="1"/>
      <c r="M115" s="1"/>
      <c r="N115" s="1"/>
      <c r="O115" s="46"/>
      <c r="P115" s="1"/>
      <c r="Q115" s="56"/>
      <c r="R115" s="57"/>
      <c r="T115" s="5" t="str">
        <f t="shared" ref="T115" si="286">IF(U116="","",1)</f>
        <v/>
      </c>
      <c r="U115" s="1" t="str">
        <f t="shared" ref="U115" si="287">IF(U116="","",1)</f>
        <v/>
      </c>
      <c r="V115" s="6" t="str">
        <f t="shared" ref="V115" si="288">IF(U116="","",1)</f>
        <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7"/>
      <c r="BJ115" s="157"/>
      <c r="BK115" s="157"/>
      <c r="BL115" s="157"/>
      <c r="BM115" s="157"/>
      <c r="BN115" s="157"/>
      <c r="BO115" s="157"/>
      <c r="BP115" s="157"/>
      <c r="BQ115" s="157"/>
      <c r="BR115" s="152"/>
      <c r="BS115" s="117"/>
      <c r="BT115" s="149"/>
      <c r="BU115" s="46"/>
      <c r="BV115" s="88"/>
    </row>
    <row r="116" spans="2:74" x14ac:dyDescent="0.35">
      <c r="B116" s="71"/>
      <c r="C116" s="45">
        <v>25</v>
      </c>
      <c r="D116" s="47" t="str">
        <f t="shared" si="212"/>
        <v/>
      </c>
      <c r="E116" s="60"/>
      <c r="F116" s="1" t="str">
        <f t="shared" si="213"/>
        <v/>
      </c>
      <c r="G116" s="46" t="str">
        <f t="shared" si="214"/>
        <v/>
      </c>
      <c r="I116" s="61"/>
      <c r="J116" s="108" t="s">
        <v>7</v>
      </c>
      <c r="K116" s="45" t="str">
        <f>IFERROR(LARGE((AL116:BR116),1),"")</f>
        <v/>
      </c>
      <c r="L116" s="1" t="str">
        <f>IFERROR(LARGE((AL116:BR116),2),"")</f>
        <v/>
      </c>
      <c r="M116" s="1" t="str">
        <f>IFERROR(LARGE((AL116:BR116),3),"")</f>
        <v/>
      </c>
      <c r="N116" s="1" t="str">
        <f>IFERROR(LARGE((AL116:BR116),4),"")</f>
        <v/>
      </c>
      <c r="O116" s="46" t="str">
        <f>IFERROR(LARGE((AL116:BR116),5),"")</f>
        <v/>
      </c>
      <c r="P116" s="1"/>
      <c r="Q116" s="56" t="str">
        <f t="shared" si="215"/>
        <v/>
      </c>
      <c r="R116" s="57" t="str">
        <f t="shared" si="216"/>
        <v/>
      </c>
      <c r="T116" s="5" t="str">
        <f t="shared" ref="T116" si="289">IF(U116="","",1)</f>
        <v/>
      </c>
      <c r="U116" s="4" t="str">
        <f t="shared" ref="U116" si="290">IF(SUM(Q116:R116)=0,"",SUM(Q116:R116))</f>
        <v/>
      </c>
      <c r="V116" s="6" t="str">
        <f t="shared" ref="V116" si="291">IF(U116="","",1)</f>
        <v/>
      </c>
      <c r="X116" s="60" t="str">
        <f t="shared" si="201"/>
        <v/>
      </c>
      <c r="Y116" s="46"/>
      <c r="Z116" s="76"/>
      <c r="AB116" s="82"/>
      <c r="AC116" s="45">
        <v>25</v>
      </c>
      <c r="AD116" s="60" t="s">
        <v>34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117"/>
      <c r="BT116" s="60" t="str">
        <f t="shared" si="202"/>
        <v/>
      </c>
      <c r="BU116" s="46">
        <v>25</v>
      </c>
      <c r="BV116" s="88"/>
    </row>
    <row r="117" spans="2:74" x14ac:dyDescent="0.35">
      <c r="B117" s="71"/>
      <c r="C117" s="45"/>
      <c r="D117" s="47"/>
      <c r="E117" s="60"/>
      <c r="G117" s="46"/>
      <c r="I117" s="61" t="str">
        <f>IF(SUM(AF117:AJ117)=0,"",SUM(AF117:AJ117))</f>
        <v/>
      </c>
      <c r="J117" s="108" t="s">
        <v>12</v>
      </c>
      <c r="K117" s="45" t="str">
        <f>IFERROR(LARGE((AL117:BR117),1),"")</f>
        <v/>
      </c>
      <c r="L117" s="1" t="str">
        <f>IFERROR(LARGE((AL117:BR117),2),"")</f>
        <v/>
      </c>
      <c r="M117" s="1" t="str">
        <f>IFERROR(LARGE((AL117:BR117),3),"")</f>
        <v/>
      </c>
      <c r="N117" s="1" t="str">
        <f>IFERROR(LARGE((AL117:BR117),4),"")</f>
        <v/>
      </c>
      <c r="O117" s="46" t="str">
        <f>IFERROR(LARGE((AL117:BR117),5),"")</f>
        <v/>
      </c>
      <c r="P117" s="1"/>
      <c r="Q117" s="56"/>
      <c r="R117" s="57"/>
      <c r="T117" s="5" t="str">
        <f t="shared" ref="T117" si="292">IF(U116="","",1)</f>
        <v/>
      </c>
      <c r="U117" s="126" t="str">
        <f t="shared" ref="U117" si="293">IF(U116="","",1)</f>
        <v/>
      </c>
      <c r="V117" s="6" t="str">
        <f t="shared" ref="V117" si="294">IF(U116="","",1)</f>
        <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117"/>
      <c r="BT117" s="60"/>
      <c r="BU117" s="46"/>
      <c r="BV117" s="88"/>
    </row>
    <row r="118" spans="2:74" s="39" customFormat="1" ht="8.5" customHeight="1" thickBot="1" x14ac:dyDescent="0.4">
      <c r="B118" s="102"/>
      <c r="C118" s="92"/>
      <c r="D118" s="107"/>
      <c r="E118" s="103"/>
      <c r="F118" s="115"/>
      <c r="G118" s="116"/>
      <c r="I118" s="95"/>
      <c r="K118" s="96"/>
      <c r="L118" s="93"/>
      <c r="M118" s="93"/>
      <c r="N118" s="93"/>
      <c r="O118" s="94"/>
      <c r="Q118" s="112"/>
      <c r="R118" s="113"/>
      <c r="T118" s="110" t="str">
        <f t="shared" ref="T118" si="295">IF(U116="","",1)</f>
        <v/>
      </c>
      <c r="U118" s="93" t="str">
        <f t="shared" ref="U118" si="296">IF(U116="","",1)</f>
        <v/>
      </c>
      <c r="V118" s="109" t="str">
        <f t="shared" ref="V118" si="297">IF(U116="","",1)</f>
        <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6"/>
      <c r="BS118" s="118"/>
      <c r="BT118" s="158"/>
      <c r="BU118" s="97"/>
      <c r="BV118" s="105"/>
    </row>
    <row r="119" spans="2:74" ht="8.5" customHeight="1" thickTop="1" x14ac:dyDescent="0.35">
      <c r="B119" s="71"/>
      <c r="C119" s="45"/>
      <c r="D119" s="47"/>
      <c r="E119" s="60"/>
      <c r="G119" s="46"/>
      <c r="I119" s="61"/>
      <c r="K119" s="45"/>
      <c r="L119" s="1"/>
      <c r="M119" s="1"/>
      <c r="N119" s="1"/>
      <c r="O119" s="46"/>
      <c r="P119" s="1"/>
      <c r="Q119" s="56"/>
      <c r="R119" s="57"/>
      <c r="T119" s="5" t="str">
        <f t="shared" ref="T119" si="298">IF(U120="","",1)</f>
        <v/>
      </c>
      <c r="U119" s="1" t="str">
        <f t="shared" ref="U119" si="299">IF(U120="","",1)</f>
        <v/>
      </c>
      <c r="V119" s="6" t="str">
        <f t="shared" ref="V119" si="300">IF(U120="","",1)</f>
        <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44"/>
      <c r="BJ119" s="144"/>
      <c r="BK119" s="144"/>
      <c r="BL119" s="144"/>
      <c r="BM119" s="144"/>
      <c r="BN119" s="144"/>
      <c r="BO119" s="144"/>
      <c r="BP119" s="144"/>
      <c r="BQ119" s="144"/>
      <c r="BR119" s="145"/>
      <c r="BS119" s="117"/>
      <c r="BT119" s="134"/>
      <c r="BU119" s="46"/>
      <c r="BV119" s="88"/>
    </row>
    <row r="120" spans="2:74" x14ac:dyDescent="0.35">
      <c r="B120" s="71"/>
      <c r="C120" s="45">
        <v>26</v>
      </c>
      <c r="D120" s="47" t="str">
        <f t="shared" si="212"/>
        <v/>
      </c>
      <c r="E120" s="60"/>
      <c r="F120" s="1" t="str">
        <f t="shared" si="213"/>
        <v/>
      </c>
      <c r="G120" s="46" t="str">
        <f t="shared" si="214"/>
        <v/>
      </c>
      <c r="I120" s="61"/>
      <c r="J120" s="108" t="s">
        <v>7</v>
      </c>
      <c r="K120" s="45" t="str">
        <f>IFERROR(LARGE((AL120:BR120),1),"")</f>
        <v/>
      </c>
      <c r="L120" s="1" t="str">
        <f>IFERROR(LARGE((AL120:BR120),2),"")</f>
        <v/>
      </c>
      <c r="M120" s="1" t="str">
        <f>IFERROR(LARGE((AL120:BR120),3),"")</f>
        <v/>
      </c>
      <c r="N120" s="1" t="str">
        <f>IFERROR(LARGE((AL120:BR120),4),"")</f>
        <v/>
      </c>
      <c r="O120" s="46" t="str">
        <f>IFERROR(LARGE((AL120:BR120),5),"")</f>
        <v/>
      </c>
      <c r="P120" s="1"/>
      <c r="Q120" s="56" t="str">
        <f t="shared" si="215"/>
        <v/>
      </c>
      <c r="R120" s="57" t="str">
        <f t="shared" si="216"/>
        <v/>
      </c>
      <c r="T120" s="5" t="str">
        <f t="shared" ref="T120" si="301">IF(U120="","",1)</f>
        <v/>
      </c>
      <c r="U120" s="4" t="str">
        <f t="shared" ref="U120" si="302">IF(SUM(Q120:R120)=0,"",SUM(Q120:R120))</f>
        <v/>
      </c>
      <c r="V120" s="6" t="str">
        <f t="shared" ref="V120" si="303">IF(U120="","",1)</f>
        <v/>
      </c>
      <c r="X120" s="60" t="str">
        <f t="shared" si="201"/>
        <v/>
      </c>
      <c r="Y120" s="46"/>
      <c r="Z120" s="76"/>
      <c r="AB120" s="82"/>
      <c r="AC120" s="45">
        <v>26</v>
      </c>
      <c r="AD120" s="60" t="s">
        <v>34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t="s">
        <v>7</v>
      </c>
      <c r="BR120" s="62" t="s">
        <v>7</v>
      </c>
      <c r="BS120" s="117"/>
      <c r="BT120" s="60" t="str">
        <f t="shared" si="202"/>
        <v/>
      </c>
      <c r="BU120" s="46">
        <v>26</v>
      </c>
      <c r="BV120" s="88"/>
    </row>
    <row r="121" spans="2:74" x14ac:dyDescent="0.35">
      <c r="B121" s="71"/>
      <c r="C121" s="45"/>
      <c r="D121" s="47"/>
      <c r="E121" s="60"/>
      <c r="G121" s="46"/>
      <c r="I121" s="61" t="str">
        <f>IF(SUM(AF121:AJ121)=0,"",SUM(AF121:AJ121))</f>
        <v/>
      </c>
      <c r="J121" s="108" t="s">
        <v>12</v>
      </c>
      <c r="K121" s="45" t="str">
        <f>IFERROR(LARGE((AL121:BR121),1),"")</f>
        <v/>
      </c>
      <c r="L121" s="1" t="str">
        <f>IFERROR(LARGE((AL121:BR121),2),"")</f>
        <v/>
      </c>
      <c r="M121" s="1" t="str">
        <f>IFERROR(LARGE((AL121:BR121),3),"")</f>
        <v/>
      </c>
      <c r="N121" s="1" t="str">
        <f>IFERROR(LARGE((AL121:BR121),4),"")</f>
        <v/>
      </c>
      <c r="O121" s="46" t="str">
        <f>IFERROR(LARGE((AL121:BR121),5),"")</f>
        <v/>
      </c>
      <c r="P121" s="1"/>
      <c r="Q121" s="56"/>
      <c r="R121" s="57"/>
      <c r="T121" s="5" t="str">
        <f t="shared" ref="T121" si="304">IF(U120="","",1)</f>
        <v/>
      </c>
      <c r="U121" s="126" t="str">
        <f t="shared" ref="U121" si="305">IF(U120="","",1)</f>
        <v/>
      </c>
      <c r="V121" s="6" t="str">
        <f t="shared" ref="V121" si="306">IF(U120="","",1)</f>
        <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117"/>
      <c r="BT121" s="60"/>
      <c r="BU121" s="46"/>
      <c r="BV121" s="88"/>
    </row>
    <row r="122" spans="2:74" s="39" customFormat="1" ht="8.5" customHeight="1" thickBot="1" x14ac:dyDescent="0.4">
      <c r="B122" s="102"/>
      <c r="C122" s="92"/>
      <c r="D122" s="107"/>
      <c r="E122" s="103"/>
      <c r="F122" s="115"/>
      <c r="G122" s="116"/>
      <c r="I122" s="95"/>
      <c r="K122" s="96"/>
      <c r="L122" s="93"/>
      <c r="M122" s="93"/>
      <c r="N122" s="93"/>
      <c r="O122" s="94"/>
      <c r="Q122" s="112"/>
      <c r="R122" s="113"/>
      <c r="T122" s="110" t="str">
        <f t="shared" ref="T122" si="307">IF(U120="","",1)</f>
        <v/>
      </c>
      <c r="U122" s="93" t="str">
        <f t="shared" ref="U122" si="308">IF(U120="","",1)</f>
        <v/>
      </c>
      <c r="V122" s="109" t="str">
        <f t="shared" ref="V122" si="309">IF(U120="","",1)</f>
        <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2"/>
      <c r="BS122" s="118"/>
      <c r="BT122" s="146"/>
      <c r="BU122" s="97"/>
      <c r="BV122" s="105"/>
    </row>
    <row r="123" spans="2:74" ht="8.5" customHeight="1" thickTop="1" x14ac:dyDescent="0.35">
      <c r="B123" s="71"/>
      <c r="C123" s="45"/>
      <c r="D123" s="47"/>
      <c r="E123" s="60"/>
      <c r="G123" s="46"/>
      <c r="I123" s="61"/>
      <c r="K123" s="45"/>
      <c r="L123" s="1"/>
      <c r="M123" s="1"/>
      <c r="N123" s="1"/>
      <c r="O123" s="46"/>
      <c r="P123" s="1"/>
      <c r="Q123" s="56"/>
      <c r="R123" s="57"/>
      <c r="T123" s="5" t="str">
        <f t="shared" ref="T123" si="310">IF(U124="","",1)</f>
        <v/>
      </c>
      <c r="U123" s="1" t="str">
        <f t="shared" ref="U123" si="311">IF(U124="","",1)</f>
        <v/>
      </c>
      <c r="V123" s="6" t="str">
        <f t="shared" ref="V123" si="312">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7"/>
      <c r="BJ123" s="157"/>
      <c r="BK123" s="157"/>
      <c r="BL123" s="157"/>
      <c r="BM123" s="157"/>
      <c r="BN123" s="157"/>
      <c r="BO123" s="157"/>
      <c r="BP123" s="157"/>
      <c r="BQ123" s="157"/>
      <c r="BR123" s="152"/>
      <c r="BS123" s="117"/>
      <c r="BT123" s="149"/>
      <c r="BU123" s="46"/>
      <c r="BV123" s="88"/>
    </row>
    <row r="124" spans="2:74" x14ac:dyDescent="0.35">
      <c r="B124" s="71"/>
      <c r="C124" s="45">
        <v>27</v>
      </c>
      <c r="D124" s="47" t="str">
        <f t="shared" si="212"/>
        <v/>
      </c>
      <c r="E124" s="60"/>
      <c r="F124" s="1" t="str">
        <f t="shared" si="213"/>
        <v/>
      </c>
      <c r="G124" s="46" t="str">
        <f t="shared" si="214"/>
        <v/>
      </c>
      <c r="I124" s="61"/>
      <c r="J124" s="108" t="s">
        <v>7</v>
      </c>
      <c r="K124" s="45" t="str">
        <f>IFERROR(LARGE((AL124:BR124),1),"")</f>
        <v/>
      </c>
      <c r="L124" s="1" t="str">
        <f>IFERROR(LARGE((AL124:BR124),2),"")</f>
        <v/>
      </c>
      <c r="M124" s="1" t="str">
        <f>IFERROR(LARGE((AL124:BR124),3),"")</f>
        <v/>
      </c>
      <c r="N124" s="1" t="str">
        <f>IFERROR(LARGE((AL124:BR124),4),"")</f>
        <v/>
      </c>
      <c r="O124" s="46" t="str">
        <f>IFERROR(LARGE((AL124:BR124),5),"")</f>
        <v/>
      </c>
      <c r="P124" s="1"/>
      <c r="Q124" s="56" t="str">
        <f t="shared" si="215"/>
        <v/>
      </c>
      <c r="R124" s="57" t="str">
        <f t="shared" si="216"/>
        <v/>
      </c>
      <c r="T124" s="5" t="str">
        <f t="shared" ref="T124" si="313">IF(U124="","",1)</f>
        <v/>
      </c>
      <c r="U124" s="4" t="str">
        <f t="shared" ref="U124" si="314">IF(SUM(Q124:R124)=0,"",SUM(Q124:R124))</f>
        <v/>
      </c>
      <c r="V124" s="6" t="str">
        <f t="shared" ref="V124" si="315">IF(U124="","",1)</f>
        <v/>
      </c>
      <c r="X124" s="60" t="str">
        <f t="shared" si="201"/>
        <v/>
      </c>
      <c r="Y124" s="46"/>
      <c r="Z124" s="76"/>
      <c r="AB124" s="82"/>
      <c r="AC124" s="45">
        <v>27</v>
      </c>
      <c r="AD124" s="60" t="s">
        <v>34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117"/>
      <c r="BT124" s="60" t="str">
        <f t="shared" si="202"/>
        <v/>
      </c>
      <c r="BU124" s="46">
        <v>27</v>
      </c>
      <c r="BV124" s="88"/>
    </row>
    <row r="125" spans="2:74" x14ac:dyDescent="0.35">
      <c r="B125" s="71"/>
      <c r="C125" s="45"/>
      <c r="D125" s="47"/>
      <c r="E125" s="60"/>
      <c r="F125" s="45"/>
      <c r="G125" s="46"/>
      <c r="I125" s="61" t="str">
        <f>IF(SUM(AF125:AJ125)=0,"",SUM(AF125:AJ125))</f>
        <v/>
      </c>
      <c r="J125" s="108" t="s">
        <v>12</v>
      </c>
      <c r="K125" s="45" t="str">
        <f>IFERROR(LARGE((AL125:BR125),1),"")</f>
        <v/>
      </c>
      <c r="L125" s="1" t="str">
        <f>IFERROR(LARGE((AL125:BR125),2),"")</f>
        <v/>
      </c>
      <c r="M125" s="1" t="str">
        <f>IFERROR(LARGE((AL125:BR125),3),"")</f>
        <v/>
      </c>
      <c r="N125" s="1" t="str">
        <f>IFERROR(LARGE((AL125:BR125),4),"")</f>
        <v/>
      </c>
      <c r="O125" s="46" t="str">
        <f>IFERROR(LARGE((AL125:BR125),5),"")</f>
        <v/>
      </c>
      <c r="P125" s="1"/>
      <c r="Q125" s="56"/>
      <c r="R125" s="57"/>
      <c r="T125" s="5" t="str">
        <f t="shared" ref="T125" si="316">IF(U124="","",1)</f>
        <v/>
      </c>
      <c r="U125" s="126" t="str">
        <f t="shared" ref="U125" si="317">IF(U124="","",1)</f>
        <v/>
      </c>
      <c r="V125" s="6" t="str">
        <f t="shared" ref="V125" si="318">IF(U124="","",1)</f>
        <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117"/>
      <c r="BT125" s="60"/>
      <c r="BU125" s="46"/>
      <c r="BV125" s="88"/>
    </row>
    <row r="126" spans="2:74" s="39" customFormat="1" ht="8.5" customHeight="1" thickBot="1" x14ac:dyDescent="0.4">
      <c r="B126" s="102"/>
      <c r="C126" s="92"/>
      <c r="D126" s="107"/>
      <c r="E126" s="103"/>
      <c r="F126" s="115"/>
      <c r="G126" s="116"/>
      <c r="I126" s="95"/>
      <c r="K126" s="96"/>
      <c r="L126" s="93"/>
      <c r="M126" s="93"/>
      <c r="N126" s="93"/>
      <c r="O126" s="94"/>
      <c r="Q126" s="112"/>
      <c r="R126" s="113"/>
      <c r="T126" s="110" t="str">
        <f t="shared" ref="T126" si="319">IF(U124="","",1)</f>
        <v/>
      </c>
      <c r="U126" s="93" t="str">
        <f t="shared" ref="U126" si="320">IF(U124="","",1)</f>
        <v/>
      </c>
      <c r="V126" s="109" t="str">
        <f t="shared" ref="V126" si="321">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6"/>
      <c r="BS126" s="118"/>
      <c r="BT126" s="158"/>
      <c r="BU126" s="97"/>
      <c r="BV126" s="105"/>
    </row>
    <row r="127" spans="2:74" ht="8.5" customHeight="1" thickTop="1" x14ac:dyDescent="0.35">
      <c r="B127" s="71"/>
      <c r="C127" s="45"/>
      <c r="D127" s="47"/>
      <c r="E127" s="60"/>
      <c r="G127" s="46"/>
      <c r="I127" s="61"/>
      <c r="K127" s="45"/>
      <c r="L127" s="1"/>
      <c r="M127" s="1"/>
      <c r="N127" s="1"/>
      <c r="O127" s="46"/>
      <c r="P127" s="1"/>
      <c r="Q127" s="56"/>
      <c r="R127" s="57"/>
      <c r="T127" s="5" t="str">
        <f t="shared" ref="T127" si="322">IF(U128="","",1)</f>
        <v/>
      </c>
      <c r="U127" s="1" t="str">
        <f t="shared" ref="U127" si="323">IF(U128="","",1)</f>
        <v/>
      </c>
      <c r="V127" s="6" t="str">
        <f t="shared" ref="V127" si="324">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44"/>
      <c r="BJ127" s="144"/>
      <c r="BK127" s="144"/>
      <c r="BL127" s="144"/>
      <c r="BM127" s="144"/>
      <c r="BN127" s="144"/>
      <c r="BO127" s="144"/>
      <c r="BP127" s="144"/>
      <c r="BQ127" s="144"/>
      <c r="BR127" s="145"/>
      <c r="BS127" s="117"/>
      <c r="BT127" s="134"/>
      <c r="BU127" s="46"/>
      <c r="BV127" s="88"/>
    </row>
    <row r="128" spans="2:74" x14ac:dyDescent="0.35">
      <c r="B128" s="71"/>
      <c r="C128" s="45">
        <v>28</v>
      </c>
      <c r="D128" s="47" t="str">
        <f t="shared" si="212"/>
        <v/>
      </c>
      <c r="E128" s="60"/>
      <c r="F128" s="1" t="str">
        <f t="shared" si="213"/>
        <v/>
      </c>
      <c r="G128" s="46" t="str">
        <f t="shared" si="214"/>
        <v/>
      </c>
      <c r="I128" s="61"/>
      <c r="J128" s="108" t="s">
        <v>7</v>
      </c>
      <c r="K128" s="45" t="str">
        <f>IFERROR(LARGE((AL128:BR128),1),"")</f>
        <v/>
      </c>
      <c r="L128" s="1" t="str">
        <f>IFERROR(LARGE((AL128:BR128),2),"")</f>
        <v/>
      </c>
      <c r="M128" s="1" t="str">
        <f>IFERROR(LARGE((AL128:BR128),3),"")</f>
        <v/>
      </c>
      <c r="N128" s="1" t="str">
        <f>IFERROR(LARGE((AL128:BR128),4),"")</f>
        <v/>
      </c>
      <c r="O128" s="46" t="str">
        <f>IFERROR(LARGE((AL128:BR128),5),"")</f>
        <v/>
      </c>
      <c r="P128" s="1"/>
      <c r="Q128" s="56" t="str">
        <f t="shared" si="215"/>
        <v/>
      </c>
      <c r="R128" s="57" t="str">
        <f t="shared" si="216"/>
        <v/>
      </c>
      <c r="T128" s="5" t="str">
        <f t="shared" ref="T128" si="325">IF(U128="","",1)</f>
        <v/>
      </c>
      <c r="U128" s="4" t="str">
        <f t="shared" ref="U128" si="326">IF(SUM(Q128:R128)=0,"",SUM(Q128:R128))</f>
        <v/>
      </c>
      <c r="V128" s="6" t="str">
        <f t="shared" ref="V128" si="327">IF(U128="","",1)</f>
        <v/>
      </c>
      <c r="X128" s="60" t="str">
        <f t="shared" si="201"/>
        <v/>
      </c>
      <c r="Y128" s="46"/>
      <c r="Z128" s="76"/>
      <c r="AB128" s="82"/>
      <c r="AC128" s="45">
        <v>28</v>
      </c>
      <c r="AD128" s="60" t="s">
        <v>34</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62" t="s">
        <v>7</v>
      </c>
      <c r="BR128" s="62" t="s">
        <v>7</v>
      </c>
      <c r="BS128" s="117"/>
      <c r="BT128" s="60" t="str">
        <f t="shared" si="202"/>
        <v/>
      </c>
      <c r="BU128" s="46">
        <v>28</v>
      </c>
      <c r="BV128" s="88"/>
    </row>
    <row r="129" spans="2:74" x14ac:dyDescent="0.35">
      <c r="B129" s="71"/>
      <c r="C129" s="45"/>
      <c r="D129" s="47"/>
      <c r="E129" s="60"/>
      <c r="G129" s="46"/>
      <c r="I129" s="61" t="str">
        <f>IF(SUM(AF129:AJ129)=0,"",SUM(AF129:AJ129))</f>
        <v/>
      </c>
      <c r="J129" s="108" t="s">
        <v>12</v>
      </c>
      <c r="K129" s="45" t="str">
        <f>IFERROR(LARGE((AL129:BR129),1),"")</f>
        <v/>
      </c>
      <c r="L129" s="1" t="str">
        <f>IFERROR(LARGE((AL129:BR129),2),"")</f>
        <v/>
      </c>
      <c r="M129" s="1" t="str">
        <f>IFERROR(LARGE((AL129:BR129),3),"")</f>
        <v/>
      </c>
      <c r="N129" s="1" t="str">
        <f>IFERROR(LARGE((AL129:BR129),4),"")</f>
        <v/>
      </c>
      <c r="O129" s="46" t="str">
        <f>IFERROR(LARGE((AL129:BR129),5),"")</f>
        <v/>
      </c>
      <c r="P129" s="1"/>
      <c r="Q129" s="56"/>
      <c r="R129" s="57"/>
      <c r="T129" s="5" t="str">
        <f t="shared" ref="T129" si="328">IF(U128="","",1)</f>
        <v/>
      </c>
      <c r="U129" s="126" t="str">
        <f t="shared" ref="U129" si="329">IF(U128="","",1)</f>
        <v/>
      </c>
      <c r="V129" s="6" t="str">
        <f t="shared" ref="V129" si="330">IF(U128="","",1)</f>
        <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117"/>
      <c r="BT129" s="60"/>
      <c r="BU129" s="46"/>
      <c r="BV129" s="88"/>
    </row>
    <row r="130" spans="2:74" s="39" customFormat="1" ht="8.5" customHeight="1" thickBot="1" x14ac:dyDescent="0.4">
      <c r="B130" s="102"/>
      <c r="C130" s="92"/>
      <c r="D130" s="107"/>
      <c r="E130" s="103"/>
      <c r="F130" s="115"/>
      <c r="G130" s="116"/>
      <c r="I130" s="95"/>
      <c r="K130" s="96"/>
      <c r="L130" s="93"/>
      <c r="M130" s="93"/>
      <c r="N130" s="93"/>
      <c r="O130" s="94"/>
      <c r="Q130" s="112"/>
      <c r="R130" s="113"/>
      <c r="T130" s="110" t="str">
        <f t="shared" ref="T130" si="331">IF(U128="","",1)</f>
        <v/>
      </c>
      <c r="U130" s="93" t="str">
        <f t="shared" ref="U130" si="332">IF(U128="","",1)</f>
        <v/>
      </c>
      <c r="V130" s="109" t="str">
        <f t="shared" ref="V130" si="333">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2"/>
      <c r="BS130" s="118"/>
      <c r="BT130" s="146"/>
      <c r="BU130" s="97"/>
      <c r="BV130" s="105"/>
    </row>
    <row r="131" spans="2:74" ht="8.5" customHeight="1" thickTop="1" x14ac:dyDescent="0.35">
      <c r="B131" s="71"/>
      <c r="C131" s="45"/>
      <c r="D131" s="47"/>
      <c r="E131" s="60"/>
      <c r="G131" s="46"/>
      <c r="I131" s="61"/>
      <c r="K131" s="45"/>
      <c r="L131" s="1"/>
      <c r="M131" s="1"/>
      <c r="N131" s="1"/>
      <c r="O131" s="46"/>
      <c r="P131" s="1"/>
      <c r="Q131" s="56"/>
      <c r="R131" s="57"/>
      <c r="T131" s="5" t="str">
        <f t="shared" ref="T131" si="334">IF(U132="","",1)</f>
        <v/>
      </c>
      <c r="U131" s="1" t="str">
        <f t="shared" ref="U131" si="335">IF(U132="","",1)</f>
        <v/>
      </c>
      <c r="V131" s="6" t="str">
        <f t="shared" ref="V131" si="336">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7"/>
      <c r="BJ131" s="157"/>
      <c r="BK131" s="157"/>
      <c r="BL131" s="157"/>
      <c r="BM131" s="157"/>
      <c r="BN131" s="157"/>
      <c r="BO131" s="157"/>
      <c r="BP131" s="157"/>
      <c r="BQ131" s="157"/>
      <c r="BR131" s="152"/>
      <c r="BS131" s="117"/>
      <c r="BT131" s="149"/>
      <c r="BU131" s="46"/>
      <c r="BV131" s="88"/>
    </row>
    <row r="132" spans="2:74" x14ac:dyDescent="0.35">
      <c r="B132" s="71"/>
      <c r="C132" s="45">
        <v>29</v>
      </c>
      <c r="D132" s="47" t="str">
        <f t="shared" si="212"/>
        <v/>
      </c>
      <c r="E132" s="60"/>
      <c r="F132" s="1" t="str">
        <f t="shared" si="213"/>
        <v/>
      </c>
      <c r="G132" s="46" t="str">
        <f t="shared" si="214"/>
        <v/>
      </c>
      <c r="I132" s="61"/>
      <c r="J132" s="108" t="s">
        <v>7</v>
      </c>
      <c r="K132" s="45" t="str">
        <f>IFERROR(LARGE((AL132:BR132),1),"")</f>
        <v/>
      </c>
      <c r="L132" s="1" t="str">
        <f>IFERROR(LARGE((AL132:BR132),2),"")</f>
        <v/>
      </c>
      <c r="M132" s="1" t="str">
        <f>IFERROR(LARGE((AL132:BR132),3),"")</f>
        <v/>
      </c>
      <c r="N132" s="1" t="str">
        <f>IFERROR(LARGE((AL132:BR132),4),"")</f>
        <v/>
      </c>
      <c r="O132" s="46" t="str">
        <f>IFERROR(LARGE((AL132:BR132),5),"")</f>
        <v/>
      </c>
      <c r="P132" s="1"/>
      <c r="Q132" s="56" t="str">
        <f t="shared" si="215"/>
        <v/>
      </c>
      <c r="R132" s="57" t="str">
        <f t="shared" si="216"/>
        <v/>
      </c>
      <c r="T132" s="5" t="str">
        <f t="shared" ref="T132" si="337">IF(U132="","",1)</f>
        <v/>
      </c>
      <c r="U132" s="4" t="str">
        <f t="shared" ref="U132" si="338">IF(SUM(Q132:R132)=0,"",SUM(Q132:R132))</f>
        <v/>
      </c>
      <c r="V132" s="6" t="str">
        <f t="shared" ref="V132" si="339">IF(U132="","",1)</f>
        <v/>
      </c>
      <c r="X132" s="60" t="str">
        <f t="shared" si="201"/>
        <v/>
      </c>
      <c r="Y132" s="46"/>
      <c r="Z132" s="76"/>
      <c r="AB132" s="82"/>
      <c r="AC132" s="45">
        <v>29</v>
      </c>
      <c r="AD132" s="60" t="s">
        <v>34</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117"/>
      <c r="BT132" s="60" t="str">
        <f t="shared" si="202"/>
        <v/>
      </c>
      <c r="BU132" s="46">
        <v>29</v>
      </c>
      <c r="BV132" s="88"/>
    </row>
    <row r="133" spans="2:74" x14ac:dyDescent="0.35">
      <c r="B133" s="71"/>
      <c r="C133" s="45"/>
      <c r="D133" s="47"/>
      <c r="E133" s="60"/>
      <c r="G133" s="46"/>
      <c r="I133" s="61" t="str">
        <f>IF(SUM(AF133:AJ133)=0,"",SUM(AF133:AJ133))</f>
        <v/>
      </c>
      <c r="J133" s="108" t="s">
        <v>12</v>
      </c>
      <c r="K133" s="45" t="str">
        <f>IFERROR(LARGE((AL133:BR133),1),"")</f>
        <v/>
      </c>
      <c r="L133" s="1" t="str">
        <f>IFERROR(LARGE((AL133:BR133),2),"")</f>
        <v/>
      </c>
      <c r="M133" s="1" t="str">
        <f>IFERROR(LARGE((AL133:BR133),3),"")</f>
        <v/>
      </c>
      <c r="N133" s="1" t="str">
        <f>IFERROR(LARGE((AL133:BR133),4),"")</f>
        <v/>
      </c>
      <c r="O133" s="46" t="str">
        <f>IFERROR(LARGE((AL133:BR133),5),"")</f>
        <v/>
      </c>
      <c r="P133" s="1"/>
      <c r="Q133" s="56"/>
      <c r="R133" s="57"/>
      <c r="T133" s="5" t="str">
        <f t="shared" ref="T133" si="340">IF(U132="","",1)</f>
        <v/>
      </c>
      <c r="U133" s="126" t="str">
        <f t="shared" ref="U133" si="341">IF(U132="","",1)</f>
        <v/>
      </c>
      <c r="V133" s="6" t="str">
        <f t="shared" ref="V133" si="342">IF(U132="","",1)</f>
        <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117"/>
      <c r="BT133" s="60"/>
      <c r="BU133" s="46"/>
      <c r="BV133" s="88"/>
    </row>
    <row r="134" spans="2:74" s="39" customFormat="1" ht="8.5" customHeight="1" thickBot="1" x14ac:dyDescent="0.4">
      <c r="B134" s="102"/>
      <c r="C134" s="92"/>
      <c r="D134" s="107"/>
      <c r="E134" s="103"/>
      <c r="F134" s="115"/>
      <c r="G134" s="116"/>
      <c r="I134" s="95"/>
      <c r="K134" s="96"/>
      <c r="L134" s="93"/>
      <c r="M134" s="93"/>
      <c r="N134" s="93"/>
      <c r="O134" s="94"/>
      <c r="Q134" s="112"/>
      <c r="R134" s="113"/>
      <c r="T134" s="110" t="str">
        <f t="shared" ref="T134" si="343">IF(U132="","",1)</f>
        <v/>
      </c>
      <c r="U134" s="93" t="str">
        <f t="shared" ref="U134" si="344">IF(U132="","",1)</f>
        <v/>
      </c>
      <c r="V134" s="109" t="str">
        <f t="shared" ref="V134" si="345">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6"/>
      <c r="BS134" s="118"/>
      <c r="BT134" s="158"/>
      <c r="BU134" s="97"/>
      <c r="BV134" s="105"/>
    </row>
    <row r="135" spans="2:74" ht="8.5" customHeight="1" thickTop="1" x14ac:dyDescent="0.35">
      <c r="B135" s="71"/>
      <c r="C135" s="45"/>
      <c r="D135" s="47"/>
      <c r="E135" s="60"/>
      <c r="G135" s="46"/>
      <c r="I135" s="61"/>
      <c r="K135" s="45"/>
      <c r="L135" s="1"/>
      <c r="M135" s="1"/>
      <c r="N135" s="1"/>
      <c r="O135" s="46"/>
      <c r="P135" s="1"/>
      <c r="Q135" s="56"/>
      <c r="R135" s="57"/>
      <c r="T135" s="5" t="str">
        <f t="shared" ref="T135" si="346">IF(U136="","",1)</f>
        <v/>
      </c>
      <c r="U135" s="1" t="str">
        <f t="shared" ref="U135" si="347">IF(U136="","",1)</f>
        <v/>
      </c>
      <c r="V135" s="6" t="str">
        <f t="shared" ref="V135" si="348">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44"/>
      <c r="BJ135" s="144"/>
      <c r="BK135" s="144"/>
      <c r="BL135" s="144"/>
      <c r="BM135" s="144"/>
      <c r="BN135" s="144"/>
      <c r="BO135" s="144"/>
      <c r="BP135" s="144"/>
      <c r="BQ135" s="144"/>
      <c r="BR135" s="145"/>
      <c r="BS135" s="117"/>
      <c r="BT135" s="134"/>
      <c r="BU135" s="46"/>
      <c r="BV135" s="88"/>
    </row>
    <row r="136" spans="2:74" x14ac:dyDescent="0.35">
      <c r="B136" s="71"/>
      <c r="C136" s="45">
        <v>30</v>
      </c>
      <c r="D136" s="47" t="str">
        <f t="shared" si="212"/>
        <v/>
      </c>
      <c r="E136" s="60"/>
      <c r="F136" s="1" t="str">
        <f t="shared" si="213"/>
        <v/>
      </c>
      <c r="G136" s="46" t="str">
        <f t="shared" si="214"/>
        <v/>
      </c>
      <c r="I136" s="61"/>
      <c r="J136" s="108" t="s">
        <v>7</v>
      </c>
      <c r="K136" s="45" t="str">
        <f>IFERROR(LARGE((AL136:BR136),1),"")</f>
        <v/>
      </c>
      <c r="L136" s="1" t="str">
        <f>IFERROR(LARGE((AL136:BR136),2),"")</f>
        <v/>
      </c>
      <c r="M136" s="1" t="str">
        <f>IFERROR(LARGE((AL136:BR136),3),"")</f>
        <v/>
      </c>
      <c r="N136" s="1" t="str">
        <f>IFERROR(LARGE((AL136:BR136),4),"")</f>
        <v/>
      </c>
      <c r="O136" s="46" t="str">
        <f>IFERROR(LARGE((AL136:BR136),5),"")</f>
        <v/>
      </c>
      <c r="P136" s="1"/>
      <c r="Q136" s="56" t="str">
        <f t="shared" si="215"/>
        <v/>
      </c>
      <c r="R136" s="57" t="str">
        <f t="shared" si="216"/>
        <v/>
      </c>
      <c r="T136" s="5" t="str">
        <f t="shared" ref="T136" si="349">IF(U136="","",1)</f>
        <v/>
      </c>
      <c r="U136" s="4" t="str">
        <f t="shared" ref="U136" si="350">IF(SUM(Q136:R136)=0,"",SUM(Q136:R136))</f>
        <v/>
      </c>
      <c r="V136" s="6" t="str">
        <f t="shared" ref="V136" si="351">IF(U136="","",1)</f>
        <v/>
      </c>
      <c r="X136" s="60" t="str">
        <f t="shared" si="201"/>
        <v/>
      </c>
      <c r="Y136" s="46"/>
      <c r="Z136" s="76"/>
      <c r="AB136" s="82"/>
      <c r="AC136" s="45">
        <v>30</v>
      </c>
      <c r="AD136" s="60" t="s">
        <v>34</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62" t="s">
        <v>7</v>
      </c>
      <c r="BQ136" s="62" t="s">
        <v>7</v>
      </c>
      <c r="BR136" s="62" t="s">
        <v>7</v>
      </c>
      <c r="BS136" s="117"/>
      <c r="BT136" s="60" t="str">
        <f t="shared" si="202"/>
        <v/>
      </c>
      <c r="BU136" s="46">
        <v>30</v>
      </c>
      <c r="BV136" s="88"/>
    </row>
    <row r="137" spans="2:74" x14ac:dyDescent="0.35">
      <c r="B137" s="71"/>
      <c r="C137" s="45"/>
      <c r="D137" s="47"/>
      <c r="E137" s="60"/>
      <c r="G137" s="46"/>
      <c r="I137" s="61" t="str">
        <f>IF(SUM(AF137:AJ137)=0,"",SUM(AF137:AJ137))</f>
        <v/>
      </c>
      <c r="J137" s="108" t="s">
        <v>12</v>
      </c>
      <c r="K137" s="45" t="str">
        <f>IFERROR(LARGE((AL137:BR137),1),"")</f>
        <v/>
      </c>
      <c r="L137" s="1" t="str">
        <f>IFERROR(LARGE((AL137:BR137),2),"")</f>
        <v/>
      </c>
      <c r="M137" s="1" t="str">
        <f>IFERROR(LARGE((AL137:BR137),3),"")</f>
        <v/>
      </c>
      <c r="N137" s="1" t="str">
        <f>IFERROR(LARGE((AL137:BR137),4),"")</f>
        <v/>
      </c>
      <c r="O137" s="46" t="str">
        <f>IFERROR(LARGE((AL137:BR137),5),"")</f>
        <v/>
      </c>
      <c r="P137" s="1"/>
      <c r="Q137" s="56"/>
      <c r="R137" s="57"/>
      <c r="T137" s="5" t="str">
        <f t="shared" ref="T137" si="352">IF(U136="","",1)</f>
        <v/>
      </c>
      <c r="U137" s="126" t="str">
        <f t="shared" ref="U137" si="353">IF(U136="","",1)</f>
        <v/>
      </c>
      <c r="V137" s="6" t="str">
        <f t="shared" ref="V137" si="354">IF(U136="","",1)</f>
        <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117"/>
      <c r="BT137" s="60"/>
      <c r="BU137" s="46"/>
      <c r="BV137" s="88"/>
    </row>
    <row r="138" spans="2:74" s="39" customFormat="1" ht="8.5" customHeight="1" thickBot="1" x14ac:dyDescent="0.4">
      <c r="B138" s="102"/>
      <c r="C138" s="92"/>
      <c r="D138" s="101"/>
      <c r="E138" s="103"/>
      <c r="F138" s="99"/>
      <c r="G138" s="100"/>
      <c r="I138" s="106"/>
      <c r="K138" s="101"/>
      <c r="L138" s="99"/>
      <c r="M138" s="99"/>
      <c r="N138" s="99"/>
      <c r="O138" s="100"/>
      <c r="Q138" s="114"/>
      <c r="R138" s="100"/>
      <c r="T138" s="120" t="str">
        <f t="shared" ref="T138" si="355">IF(U136="","",1)</f>
        <v/>
      </c>
      <c r="U138" s="39" t="str">
        <f t="shared" ref="U138" si="356">IF(U136="","",1)</f>
        <v/>
      </c>
      <c r="V138" s="121" t="str">
        <f t="shared" ref="V138" si="357">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2"/>
      <c r="BT138" s="146"/>
      <c r="BU138" s="97"/>
      <c r="BV138" s="105"/>
    </row>
    <row r="139" spans="2:74" s="3" customFormat="1" ht="15" thickTop="1" x14ac:dyDescent="0.35">
      <c r="B139" s="74"/>
      <c r="C139" s="58"/>
      <c r="Q139" s="3" t="s">
        <v>6</v>
      </c>
      <c r="R139" s="3" t="s">
        <v>37</v>
      </c>
      <c r="Y139" s="66"/>
      <c r="Z139" s="75"/>
      <c r="AB139" s="83"/>
      <c r="AC139" s="58"/>
      <c r="AF139" s="3" t="s">
        <v>10</v>
      </c>
      <c r="AG139" s="3" t="s">
        <v>13</v>
      </c>
      <c r="AH139" s="3" t="s">
        <v>13</v>
      </c>
      <c r="AI139" s="3" t="s">
        <v>14</v>
      </c>
      <c r="AJ139" s="3" t="s">
        <v>16</v>
      </c>
      <c r="AL139" s="3">
        <f>AL13</f>
        <v>2021</v>
      </c>
      <c r="AM139" s="3" t="str">
        <f t="shared" ref="AM139:BR141" si="358">AM13</f>
        <v>Year</v>
      </c>
      <c r="AN139" s="3" t="str">
        <f t="shared" si="358"/>
        <v>Year</v>
      </c>
      <c r="AO139" s="3" t="str">
        <f t="shared" si="358"/>
        <v>Year</v>
      </c>
      <c r="AP139" s="3" t="str">
        <f t="shared" si="358"/>
        <v>Year</v>
      </c>
      <c r="AQ139" s="3" t="str">
        <f t="shared" si="358"/>
        <v>Year</v>
      </c>
      <c r="AR139" s="3" t="str">
        <f t="shared" si="358"/>
        <v>Year</v>
      </c>
      <c r="AS139" s="3" t="str">
        <f t="shared" si="358"/>
        <v>Year</v>
      </c>
      <c r="AT139" s="3" t="str">
        <f t="shared" si="358"/>
        <v>Year</v>
      </c>
      <c r="AU139" s="3" t="str">
        <f t="shared" si="358"/>
        <v>Year</v>
      </c>
      <c r="AV139" s="3" t="str">
        <f t="shared" si="358"/>
        <v>Year</v>
      </c>
      <c r="AW139" s="3" t="str">
        <f t="shared" si="358"/>
        <v>Year</v>
      </c>
      <c r="AX139" s="3" t="str">
        <f t="shared" si="358"/>
        <v>Year</v>
      </c>
      <c r="AY139" s="3" t="str">
        <f t="shared" si="358"/>
        <v>Year</v>
      </c>
      <c r="AZ139" s="3" t="str">
        <f t="shared" si="358"/>
        <v>Year</v>
      </c>
      <c r="BA139" s="3" t="str">
        <f t="shared" si="358"/>
        <v>Year</v>
      </c>
      <c r="BB139" s="3" t="str">
        <f t="shared" si="358"/>
        <v>Year</v>
      </c>
      <c r="BC139" s="3" t="str">
        <f t="shared" si="358"/>
        <v>Year</v>
      </c>
      <c r="BD139" s="3" t="str">
        <f t="shared" si="358"/>
        <v>Year</v>
      </c>
      <c r="BE139" s="3" t="str">
        <f t="shared" si="358"/>
        <v>Year</v>
      </c>
      <c r="BF139" s="3" t="str">
        <f t="shared" si="358"/>
        <v>Year</v>
      </c>
      <c r="BG139" s="3" t="str">
        <f t="shared" si="358"/>
        <v>Year</v>
      </c>
      <c r="BH139" s="3" t="str">
        <f t="shared" si="358"/>
        <v>Year</v>
      </c>
      <c r="BI139" s="3" t="str">
        <f t="shared" si="358"/>
        <v>Year</v>
      </c>
      <c r="BJ139" s="3" t="str">
        <f t="shared" si="358"/>
        <v>Year</v>
      </c>
      <c r="BK139" s="3" t="str">
        <f t="shared" si="358"/>
        <v>Year</v>
      </c>
      <c r="BL139" s="3" t="str">
        <f t="shared" si="358"/>
        <v>Year</v>
      </c>
      <c r="BM139" s="3" t="str">
        <f t="shared" si="358"/>
        <v>Year</v>
      </c>
      <c r="BN139" s="3" t="str">
        <f t="shared" si="358"/>
        <v>Year</v>
      </c>
      <c r="BO139" s="3" t="str">
        <f t="shared" si="358"/>
        <v>Year</v>
      </c>
      <c r="BP139" s="3" t="str">
        <f t="shared" si="358"/>
        <v>Year</v>
      </c>
      <c r="BQ139" s="3" t="str">
        <f t="shared" si="358"/>
        <v>Year</v>
      </c>
      <c r="BR139" s="3" t="str">
        <f t="shared" si="358"/>
        <v>Year</v>
      </c>
      <c r="BU139" s="66"/>
      <c r="BV139" s="89"/>
    </row>
    <row r="140" spans="2:74" s="3" customFormat="1" x14ac:dyDescent="0.35">
      <c r="B140" s="74"/>
      <c r="C140" s="58" t="s">
        <v>0</v>
      </c>
      <c r="F140" s="3" t="s">
        <v>2</v>
      </c>
      <c r="G140" s="3" t="s">
        <v>1</v>
      </c>
      <c r="I140" s="3" t="s">
        <v>13</v>
      </c>
      <c r="K140" s="352" t="s">
        <v>36</v>
      </c>
      <c r="L140" s="352"/>
      <c r="M140" s="352"/>
      <c r="N140" s="352"/>
      <c r="O140" s="352"/>
      <c r="Q140" s="3" t="s">
        <v>7</v>
      </c>
      <c r="R140" s="3" t="s">
        <v>8</v>
      </c>
      <c r="U140" s="3" t="s">
        <v>4</v>
      </c>
      <c r="Y140" s="66"/>
      <c r="Z140" s="75"/>
      <c r="AB140" s="83"/>
      <c r="AC140" s="58" t="s">
        <v>0</v>
      </c>
      <c r="AF140" s="3" t="s">
        <v>11</v>
      </c>
      <c r="AG140" s="3" t="s">
        <v>51</v>
      </c>
      <c r="AH140" s="3" t="s">
        <v>4</v>
      </c>
      <c r="AI140" s="3" t="s">
        <v>15</v>
      </c>
      <c r="AJ140" s="3" t="s">
        <v>7</v>
      </c>
      <c r="AL140" s="3" t="str">
        <f>AL14</f>
        <v>August</v>
      </c>
      <c r="AM140" s="3" t="str">
        <f t="shared" si="358"/>
        <v>Month</v>
      </c>
      <c r="AN140" s="3" t="str">
        <f t="shared" si="358"/>
        <v>Month</v>
      </c>
      <c r="AO140" s="3" t="str">
        <f t="shared" si="358"/>
        <v>Month</v>
      </c>
      <c r="AP140" s="3" t="str">
        <f t="shared" si="358"/>
        <v>Month</v>
      </c>
      <c r="AQ140" s="3" t="str">
        <f t="shared" si="358"/>
        <v>Month</v>
      </c>
      <c r="AR140" s="3" t="str">
        <f t="shared" si="358"/>
        <v>Month</v>
      </c>
      <c r="AS140" s="3" t="str">
        <f t="shared" si="358"/>
        <v>Month</v>
      </c>
      <c r="AT140" s="3" t="str">
        <f t="shared" si="358"/>
        <v>Month</v>
      </c>
      <c r="AU140" s="3" t="str">
        <f t="shared" si="358"/>
        <v>Month</v>
      </c>
      <c r="AV140" s="3" t="str">
        <f t="shared" si="358"/>
        <v>Month</v>
      </c>
      <c r="AW140" s="3" t="str">
        <f t="shared" si="358"/>
        <v>Month</v>
      </c>
      <c r="AX140" s="3" t="str">
        <f t="shared" si="358"/>
        <v>Month</v>
      </c>
      <c r="AY140" s="3" t="str">
        <f t="shared" si="358"/>
        <v>Month</v>
      </c>
      <c r="AZ140" s="3" t="str">
        <f t="shared" si="358"/>
        <v>Month</v>
      </c>
      <c r="BA140" s="3" t="str">
        <f t="shared" si="358"/>
        <v>Month</v>
      </c>
      <c r="BB140" s="3" t="str">
        <f t="shared" si="358"/>
        <v>Month</v>
      </c>
      <c r="BC140" s="3" t="str">
        <f t="shared" si="358"/>
        <v>Month</v>
      </c>
      <c r="BD140" s="3" t="str">
        <f t="shared" si="358"/>
        <v>Month</v>
      </c>
      <c r="BE140" s="3" t="str">
        <f t="shared" si="358"/>
        <v>Month</v>
      </c>
      <c r="BF140" s="3" t="str">
        <f t="shared" si="358"/>
        <v>Month</v>
      </c>
      <c r="BG140" s="3" t="str">
        <f t="shared" si="358"/>
        <v>Month</v>
      </c>
      <c r="BH140" s="3" t="str">
        <f t="shared" si="358"/>
        <v>Month</v>
      </c>
      <c r="BI140" s="3" t="str">
        <f t="shared" si="358"/>
        <v>Month</v>
      </c>
      <c r="BJ140" s="3" t="str">
        <f t="shared" si="358"/>
        <v>Month</v>
      </c>
      <c r="BK140" s="3" t="str">
        <f t="shared" si="358"/>
        <v>Month</v>
      </c>
      <c r="BL140" s="3" t="str">
        <f t="shared" si="358"/>
        <v>Month</v>
      </c>
      <c r="BM140" s="3" t="str">
        <f t="shared" si="358"/>
        <v>Month</v>
      </c>
      <c r="BN140" s="3" t="str">
        <f t="shared" si="358"/>
        <v>Month</v>
      </c>
      <c r="BO140" s="3" t="str">
        <f t="shared" si="358"/>
        <v>Month</v>
      </c>
      <c r="BP140" s="3" t="str">
        <f t="shared" si="358"/>
        <v>Month</v>
      </c>
      <c r="BQ140" s="3" t="str">
        <f t="shared" si="358"/>
        <v>Month</v>
      </c>
      <c r="BR140" s="3" t="str">
        <f t="shared" si="358"/>
        <v>Month</v>
      </c>
      <c r="BU140" s="66" t="s">
        <v>0</v>
      </c>
      <c r="BV140" s="89"/>
    </row>
    <row r="141" spans="2:74" s="3" customFormat="1" ht="15" thickBot="1" x14ac:dyDescent="0.4">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t="str">
        <f>AL15</f>
        <v>Olympics</v>
      </c>
      <c r="AM141" s="41" t="str">
        <f t="shared" si="358"/>
        <v>Event 2</v>
      </c>
      <c r="AN141" s="41" t="str">
        <f t="shared" si="358"/>
        <v>Event 3</v>
      </c>
      <c r="AO141" s="41" t="str">
        <f t="shared" si="358"/>
        <v>Event 4</v>
      </c>
      <c r="AP141" s="41" t="str">
        <f t="shared" si="358"/>
        <v>Event 5</v>
      </c>
      <c r="AQ141" s="41" t="str">
        <f t="shared" si="358"/>
        <v>Event 6</v>
      </c>
      <c r="AR141" s="41" t="str">
        <f t="shared" si="358"/>
        <v>Event 7</v>
      </c>
      <c r="AS141" s="41" t="str">
        <f t="shared" si="358"/>
        <v>Event 8</v>
      </c>
      <c r="AT141" s="41" t="str">
        <f t="shared" si="358"/>
        <v>Event 9</v>
      </c>
      <c r="AU141" s="41" t="str">
        <f t="shared" si="358"/>
        <v>Event 10</v>
      </c>
      <c r="AV141" s="41" t="str">
        <f t="shared" si="358"/>
        <v>Event 11</v>
      </c>
      <c r="AW141" s="41" t="str">
        <f t="shared" si="358"/>
        <v>Event 12</v>
      </c>
      <c r="AX141" s="41" t="str">
        <f t="shared" si="358"/>
        <v>Event 13</v>
      </c>
      <c r="AY141" s="41" t="str">
        <f t="shared" si="358"/>
        <v>Event 14</v>
      </c>
      <c r="AZ141" s="41" t="str">
        <f t="shared" si="358"/>
        <v>Event 15</v>
      </c>
      <c r="BA141" s="41" t="str">
        <f t="shared" si="358"/>
        <v>Event 16</v>
      </c>
      <c r="BB141" s="41" t="str">
        <f t="shared" si="358"/>
        <v>Event 17</v>
      </c>
      <c r="BC141" s="41" t="str">
        <f t="shared" si="358"/>
        <v>Event 18</v>
      </c>
      <c r="BD141" s="41" t="str">
        <f t="shared" si="358"/>
        <v>Event 19</v>
      </c>
      <c r="BE141" s="41" t="str">
        <f t="shared" si="358"/>
        <v>Event 20</v>
      </c>
      <c r="BF141" s="41" t="str">
        <f t="shared" si="358"/>
        <v>Event 21</v>
      </c>
      <c r="BG141" s="41" t="str">
        <f t="shared" si="358"/>
        <v>Event 22</v>
      </c>
      <c r="BH141" s="41" t="str">
        <f t="shared" si="358"/>
        <v>Event 23</v>
      </c>
      <c r="BI141" s="41" t="str">
        <f t="shared" si="358"/>
        <v>Event 24</v>
      </c>
      <c r="BJ141" s="41" t="str">
        <f t="shared" si="358"/>
        <v>Event 25</v>
      </c>
      <c r="BK141" s="41" t="str">
        <f t="shared" si="358"/>
        <v>Event 26</v>
      </c>
      <c r="BL141" s="41" t="str">
        <f t="shared" si="358"/>
        <v>Event 27</v>
      </c>
      <c r="BM141" s="41" t="str">
        <f t="shared" si="358"/>
        <v>Event 28</v>
      </c>
      <c r="BN141" s="41" t="str">
        <f t="shared" si="358"/>
        <v>Event 29</v>
      </c>
      <c r="BO141" s="41" t="str">
        <f t="shared" si="358"/>
        <v>Event 30</v>
      </c>
      <c r="BP141" s="41" t="str">
        <f t="shared" si="358"/>
        <v>Event 31</v>
      </c>
      <c r="BQ141" s="41" t="str">
        <f t="shared" si="358"/>
        <v>Event 32</v>
      </c>
      <c r="BR141" s="41" t="str">
        <f t="shared" si="358"/>
        <v>Event 33</v>
      </c>
      <c r="BT141" s="41" t="s">
        <v>34</v>
      </c>
      <c r="BU141" s="66" t="s">
        <v>35</v>
      </c>
      <c r="BV141" s="89"/>
    </row>
    <row r="142" spans="2:74" s="39" customFormat="1" ht="8.5" customHeight="1" x14ac:dyDescent="0.35">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7"/>
      <c r="BJ142" s="157"/>
      <c r="BK142" s="157"/>
      <c r="BL142" s="157"/>
      <c r="BM142" s="157"/>
      <c r="BN142" s="157"/>
      <c r="BO142" s="157"/>
      <c r="BP142" s="157"/>
      <c r="BQ142" s="157"/>
      <c r="BR142" s="152"/>
      <c r="BS142" s="118"/>
      <c r="BT142" s="149"/>
      <c r="BU142" s="97"/>
      <c r="BV142" s="105"/>
    </row>
    <row r="143" spans="2:74" x14ac:dyDescent="0.35">
      <c r="B143" s="71"/>
      <c r="C143" s="45">
        <v>31</v>
      </c>
      <c r="D143" s="47" t="str">
        <f t="shared" ref="D143" si="359">IF(AD143="Athlete Name","",AD143)</f>
        <v/>
      </c>
      <c r="E143" s="60"/>
      <c r="F143" s="1" t="str">
        <f t="shared" ref="F143" si="360">IF(COUNT(AL143,AM143,AN143,AO143,AP143,AQ143,AR143,AS143,AT143,AU143,AV143,AW143,AX143,AY143,AZ143,BA143,BB143,BC143,BD143,BE143,BF143,BG143,BH143)=0,"", COUNT(AL143,AM143,AN143,AO143,AP143,AQ143,AR143,AS143,AT143,AU143,AV143,AW143,AX143,AY143,AZ143,BA143,BB143,BC143,BD143,BE143,BF143,BG143,BH143))</f>
        <v/>
      </c>
      <c r="G143" s="46" t="str">
        <f t="shared" ref="G143" si="361">_xlfn.IFS(F143="","",F143=1,1,F143=2,2,F143=3,3,F143=4,4,F143=5,5,F143&gt;5,5)</f>
        <v/>
      </c>
      <c r="I143" s="61"/>
      <c r="J143" s="108" t="s">
        <v>7</v>
      </c>
      <c r="K143" s="45" t="str">
        <f t="shared" ref="K143:K144" si="362">IFERROR(LARGE((AL143:BR143),1),"")</f>
        <v/>
      </c>
      <c r="L143" s="1" t="str">
        <f t="shared" ref="L143:L144" si="363">IFERROR(LARGE((AL143:BR143),2),"")</f>
        <v/>
      </c>
      <c r="M143" s="1" t="str">
        <f t="shared" ref="M143:M144" si="364">IFERROR(LARGE((AL143:BR143),3),"")</f>
        <v/>
      </c>
      <c r="N143" s="1" t="str">
        <f t="shared" ref="N143:N144" si="365">IFERROR(LARGE((AL143:BR143),4),"")</f>
        <v/>
      </c>
      <c r="O143" s="46" t="str">
        <f t="shared" ref="O143:O144" si="366">IFERROR(LARGE((AL143:BR143),5),"")</f>
        <v/>
      </c>
      <c r="P143" s="1"/>
      <c r="Q143" s="56" t="str">
        <f t="shared" ref="Q143" si="367">IFERROR(AVERAGEIF(K143:O143,"&gt;0"),"")</f>
        <v/>
      </c>
      <c r="R143" s="57" t="str">
        <f t="shared" ref="R143" si="368">IF(SUM(AF144:AJ144,K144:O144)=0,"",SUM(AF144:AJ144,K144:O144))</f>
        <v/>
      </c>
      <c r="T143" s="5" t="str">
        <f t="shared" ref="T143" si="369">IF(U143="","",1)</f>
        <v/>
      </c>
      <c r="U143" s="4" t="str">
        <f t="shared" ref="U143" si="370">IF(SUM(Q143:R143)=0,"",SUM(Q143:R143))</f>
        <v/>
      </c>
      <c r="V143" s="6" t="str">
        <f t="shared" ref="V143" si="371">IF(U143="","",1)</f>
        <v/>
      </c>
      <c r="X143" s="60" t="str">
        <f t="shared" ref="X143" si="37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117"/>
      <c r="BT143" s="60" t="str">
        <f t="shared" ref="BT143" si="373">IF(AD143="Athlete Name","",AD143)</f>
        <v/>
      </c>
      <c r="BU143" s="46">
        <v>31</v>
      </c>
      <c r="BV143" s="88"/>
    </row>
    <row r="144" spans="2:74" x14ac:dyDescent="0.35">
      <c r="B144" s="71"/>
      <c r="C144" s="45"/>
      <c r="D144" s="47"/>
      <c r="E144" s="60"/>
      <c r="G144" s="46"/>
      <c r="I144" s="61" t="str">
        <f>IF(SUM(AF144:AJ144)=0,"",SUM(AF144:AJ144))</f>
        <v/>
      </c>
      <c r="J144" s="108" t="s">
        <v>12</v>
      </c>
      <c r="K144" s="45" t="str">
        <f t="shared" si="362"/>
        <v/>
      </c>
      <c r="L144" s="1" t="str">
        <f t="shared" si="363"/>
        <v/>
      </c>
      <c r="M144" s="1" t="str">
        <f t="shared" si="364"/>
        <v/>
      </c>
      <c r="N144" s="1" t="str">
        <f t="shared" si="365"/>
        <v/>
      </c>
      <c r="O144" s="46" t="str">
        <f t="shared" si="366"/>
        <v/>
      </c>
      <c r="P144" s="1"/>
      <c r="Q144" s="56"/>
      <c r="R144" s="57"/>
      <c r="T144" s="5" t="str">
        <f t="shared" ref="T144" si="374">IF(U143="","",1)</f>
        <v/>
      </c>
      <c r="U144" s="126" t="str">
        <f t="shared" ref="U144" si="375">IF(U143="","",1)</f>
        <v/>
      </c>
      <c r="V144" s="6" t="str">
        <f t="shared" ref="V144" si="37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117"/>
      <c r="BT144" s="60"/>
      <c r="BU144" s="46"/>
      <c r="BV144" s="88"/>
    </row>
    <row r="145" spans="2:74" s="39" customFormat="1" ht="8.5" customHeight="1" thickBot="1" x14ac:dyDescent="0.4">
      <c r="B145" s="102"/>
      <c r="C145" s="92"/>
      <c r="D145" s="107"/>
      <c r="E145" s="103"/>
      <c r="F145" s="115"/>
      <c r="G145" s="116"/>
      <c r="I145" s="95"/>
      <c r="K145" s="96"/>
      <c r="L145" s="93"/>
      <c r="M145" s="93"/>
      <c r="N145" s="93"/>
      <c r="O145" s="94"/>
      <c r="Q145" s="112"/>
      <c r="R145" s="113"/>
      <c r="T145" s="110" t="str">
        <f t="shared" ref="T145" si="377">IF(U143="","",1)</f>
        <v/>
      </c>
      <c r="U145" s="93" t="str">
        <f t="shared" ref="U145" si="378">IF(U143="","",1)</f>
        <v/>
      </c>
      <c r="V145" s="109" t="str">
        <f t="shared" ref="V145" si="37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6"/>
      <c r="BS145" s="118"/>
      <c r="BT145" s="158"/>
      <c r="BU145" s="97"/>
      <c r="BV145" s="105"/>
    </row>
    <row r="146" spans="2:74" ht="8.5" customHeight="1" thickTop="1" x14ac:dyDescent="0.35">
      <c r="B146" s="71"/>
      <c r="C146" s="45"/>
      <c r="D146" s="47"/>
      <c r="E146" s="60"/>
      <c r="G146" s="46"/>
      <c r="I146" s="61"/>
      <c r="K146" s="45"/>
      <c r="L146" s="1"/>
      <c r="M146" s="1"/>
      <c r="N146" s="1"/>
      <c r="O146" s="46"/>
      <c r="P146" s="1"/>
      <c r="Q146" s="56"/>
      <c r="R146" s="57"/>
      <c r="T146" s="5" t="str">
        <f t="shared" ref="T146" si="380">IF(U147="","",1)</f>
        <v/>
      </c>
      <c r="U146" s="1" t="str">
        <f t="shared" ref="U146" si="381">IF(U147="","",1)</f>
        <v/>
      </c>
      <c r="V146" s="6" t="str">
        <f t="shared" ref="V146" si="38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44"/>
      <c r="BJ146" s="144"/>
      <c r="BK146" s="144"/>
      <c r="BL146" s="144"/>
      <c r="BM146" s="144"/>
      <c r="BN146" s="144"/>
      <c r="BO146" s="144"/>
      <c r="BP146" s="144"/>
      <c r="BQ146" s="144"/>
      <c r="BR146" s="145"/>
      <c r="BS146" s="117"/>
      <c r="BT146" s="134"/>
      <c r="BU146" s="46"/>
      <c r="BV146" s="88"/>
    </row>
    <row r="147" spans="2:74" x14ac:dyDescent="0.35">
      <c r="B147" s="71"/>
      <c r="C147" s="45">
        <v>32</v>
      </c>
      <c r="D147" s="47" t="str">
        <f t="shared" ref="D147" si="383">IF(AD147="Athlete Name","",AD147)</f>
        <v/>
      </c>
      <c r="E147" s="60"/>
      <c r="F147" s="1" t="str">
        <f t="shared" ref="F147" si="384">IF(COUNT(AL147,AM147,AN147,AO147,AP147,AQ147,AR147,AS147,AT147,AU147,AV147,AW147,AX147,AY147,AZ147,BA147,BB147,BC147,BD147,BE147,BF147,BG147,BH147)=0,"", COUNT(AL147,AM147,AN147,AO147,AP147,AQ147,AR147,AS147,AT147,AU147,AV147,AW147,AX147,AY147,AZ147,BA147,BB147,BC147,BD147,BE147,BF147,BG147,BH147))</f>
        <v/>
      </c>
      <c r="G147" s="46" t="str">
        <f t="shared" ref="G147" si="385">_xlfn.IFS(F147="","",F147=1,1,F147=2,2,F147=3,3,F147=4,4,F147=5,5,F147&gt;5,5)</f>
        <v/>
      </c>
      <c r="I147" s="61"/>
      <c r="J147" s="108" t="s">
        <v>7</v>
      </c>
      <c r="K147" s="45" t="str">
        <f t="shared" ref="K147:K148" si="386">IFERROR(LARGE((AL147:BR147),1),"")</f>
        <v/>
      </c>
      <c r="L147" s="1" t="str">
        <f t="shared" ref="L147:L148" si="387">IFERROR(LARGE((AL147:BR147),2),"")</f>
        <v/>
      </c>
      <c r="M147" s="1" t="str">
        <f t="shared" ref="M147:M148" si="388">IFERROR(LARGE((AL147:BR147),3),"")</f>
        <v/>
      </c>
      <c r="N147" s="1" t="str">
        <f t="shared" ref="N147:N148" si="389">IFERROR(LARGE((AL147:BR147),4),"")</f>
        <v/>
      </c>
      <c r="O147" s="46" t="str">
        <f t="shared" ref="O147:O148" si="390">IFERROR(LARGE((AL147:BR147),5),"")</f>
        <v/>
      </c>
      <c r="P147" s="1"/>
      <c r="Q147" s="56" t="str">
        <f t="shared" ref="Q147" si="391">IFERROR(AVERAGEIF(K147:O147,"&gt;0"),"")</f>
        <v/>
      </c>
      <c r="R147" s="57" t="str">
        <f t="shared" ref="R147" si="392">IF(SUM(AF148:AJ148,K148:O148)=0,"",SUM(AF148:AJ148,K148:O148))</f>
        <v/>
      </c>
      <c r="T147" s="5" t="str">
        <f t="shared" ref="T147" si="393">IF(U147="","",1)</f>
        <v/>
      </c>
      <c r="U147" s="4" t="str">
        <f t="shared" ref="U147" si="394">IF(SUM(Q147:R147)=0,"",SUM(Q147:R147))</f>
        <v/>
      </c>
      <c r="V147" s="6" t="str">
        <f t="shared" ref="V147" si="395">IF(U147="","",1)</f>
        <v/>
      </c>
      <c r="X147" s="60" t="str">
        <f t="shared" ref="X147" si="396">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117"/>
      <c r="BT147" s="60" t="str">
        <f t="shared" ref="BT147" si="397">IF(AD147="Athlete Name","",AD147)</f>
        <v/>
      </c>
      <c r="BU147" s="46">
        <v>32</v>
      </c>
      <c r="BV147" s="88"/>
    </row>
    <row r="148" spans="2:74" x14ac:dyDescent="0.35">
      <c r="B148" s="71"/>
      <c r="C148" s="45"/>
      <c r="D148" s="47"/>
      <c r="E148" s="60"/>
      <c r="G148" s="46"/>
      <c r="I148" s="61" t="str">
        <f>IF(SUM(AF148:AJ148)=0,"",SUM(AF148:AJ148))</f>
        <v/>
      </c>
      <c r="J148" s="108" t="s">
        <v>12</v>
      </c>
      <c r="K148" s="45" t="str">
        <f t="shared" si="386"/>
        <v/>
      </c>
      <c r="L148" s="1" t="str">
        <f t="shared" si="387"/>
        <v/>
      </c>
      <c r="M148" s="1" t="str">
        <f t="shared" si="388"/>
        <v/>
      </c>
      <c r="N148" s="1" t="str">
        <f t="shared" si="389"/>
        <v/>
      </c>
      <c r="O148" s="46" t="str">
        <f t="shared" si="390"/>
        <v/>
      </c>
      <c r="P148" s="1"/>
      <c r="Q148" s="56"/>
      <c r="R148" s="57"/>
      <c r="T148" s="5" t="str">
        <f t="shared" ref="T148" si="398">IF(U147="","",1)</f>
        <v/>
      </c>
      <c r="U148" s="126" t="str">
        <f t="shared" ref="U148" si="399">IF(U147="","",1)</f>
        <v/>
      </c>
      <c r="V148" s="6" t="str">
        <f t="shared" ref="V148" si="400">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117"/>
      <c r="BT148" s="60"/>
      <c r="BU148" s="46"/>
      <c r="BV148" s="88"/>
    </row>
    <row r="149" spans="2:74" s="39" customFormat="1" ht="8.5" customHeight="1" thickBot="1" x14ac:dyDescent="0.4">
      <c r="B149" s="102"/>
      <c r="C149" s="92"/>
      <c r="D149" s="107"/>
      <c r="E149" s="103"/>
      <c r="F149" s="115"/>
      <c r="G149" s="116"/>
      <c r="I149" s="95"/>
      <c r="K149" s="96"/>
      <c r="L149" s="93"/>
      <c r="M149" s="93"/>
      <c r="N149" s="93"/>
      <c r="O149" s="94"/>
      <c r="Q149" s="112"/>
      <c r="R149" s="113"/>
      <c r="T149" s="110" t="str">
        <f t="shared" ref="T149" si="401">IF(U147="","",1)</f>
        <v/>
      </c>
      <c r="U149" s="93" t="str">
        <f t="shared" ref="U149" si="402">IF(U147="","",1)</f>
        <v/>
      </c>
      <c r="V149" s="109" t="str">
        <f t="shared" ref="V149" si="403">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2"/>
      <c r="BS149" s="118"/>
      <c r="BT149" s="146"/>
      <c r="BU149" s="97"/>
      <c r="BV149" s="105"/>
    </row>
    <row r="150" spans="2:74" ht="8.5" customHeight="1" thickTop="1" x14ac:dyDescent="0.35">
      <c r="B150" s="71"/>
      <c r="C150" s="45"/>
      <c r="D150" s="47"/>
      <c r="E150" s="60"/>
      <c r="G150" s="46"/>
      <c r="I150" s="61"/>
      <c r="K150" s="45"/>
      <c r="L150" s="1"/>
      <c r="M150" s="1"/>
      <c r="N150" s="1"/>
      <c r="O150" s="46"/>
      <c r="P150" s="1"/>
      <c r="Q150" s="56"/>
      <c r="R150" s="57"/>
      <c r="T150" s="5" t="str">
        <f t="shared" ref="T150" si="404">IF(U151="","",1)</f>
        <v/>
      </c>
      <c r="U150" s="1" t="str">
        <f t="shared" ref="U150" si="405">IF(U151="","",1)</f>
        <v/>
      </c>
      <c r="V150" s="6" t="str">
        <f t="shared" ref="V150" si="406">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7"/>
      <c r="BJ150" s="157"/>
      <c r="BK150" s="157"/>
      <c r="BL150" s="157"/>
      <c r="BM150" s="157"/>
      <c r="BN150" s="157"/>
      <c r="BO150" s="157"/>
      <c r="BP150" s="157"/>
      <c r="BQ150" s="157"/>
      <c r="BR150" s="152"/>
      <c r="BS150" s="117"/>
      <c r="BT150" s="149"/>
      <c r="BU150" s="46"/>
      <c r="BV150" s="88"/>
    </row>
    <row r="151" spans="2:74" x14ac:dyDescent="0.35">
      <c r="B151" s="71"/>
      <c r="C151" s="45">
        <v>33</v>
      </c>
      <c r="D151" s="47" t="str">
        <f t="shared" ref="D151" si="407">IF(AD151="Athlete Name","",AD151)</f>
        <v/>
      </c>
      <c r="E151" s="60"/>
      <c r="F151" s="1" t="str">
        <f t="shared" ref="F151" si="408">IF(COUNT(AL151,AM151,AN151,AO151,AP151,AQ151,AR151,AS151,AT151,AU151,AV151,AW151,AX151,AY151,AZ151,BA151,BB151,BC151,BD151,BE151,BF151,BG151,BH151)=0,"", COUNT(AL151,AM151,AN151,AO151,AP151,AQ151,AR151,AS151,AT151,AU151,AV151,AW151,AX151,AY151,AZ151,BA151,BB151,BC151,BD151,BE151,BF151,BG151,BH151))</f>
        <v/>
      </c>
      <c r="G151" s="46" t="str">
        <f t="shared" ref="G151" si="409">_xlfn.IFS(F151="","",F151=1,1,F151=2,2,F151=3,3,F151=4,4,F151=5,5,F151&gt;5,5)</f>
        <v/>
      </c>
      <c r="I151" s="61"/>
      <c r="J151" s="108" t="s">
        <v>7</v>
      </c>
      <c r="K151" s="45" t="str">
        <f t="shared" ref="K151:K152" si="410">IFERROR(LARGE((AL151:BR151),1),"")</f>
        <v/>
      </c>
      <c r="L151" s="1" t="str">
        <f t="shared" ref="L151:L152" si="411">IFERROR(LARGE((AL151:BR151),2),"")</f>
        <v/>
      </c>
      <c r="M151" s="1" t="str">
        <f t="shared" ref="M151:M152" si="412">IFERROR(LARGE((AL151:BR151),3),"")</f>
        <v/>
      </c>
      <c r="N151" s="1" t="str">
        <f t="shared" ref="N151:N152" si="413">IFERROR(LARGE((AL151:BR151),4),"")</f>
        <v/>
      </c>
      <c r="O151" s="46" t="str">
        <f t="shared" ref="O151:O152" si="414">IFERROR(LARGE((AL151:BR151),5),"")</f>
        <v/>
      </c>
      <c r="P151" s="1"/>
      <c r="Q151" s="56" t="str">
        <f t="shared" ref="Q151" si="415">IFERROR(AVERAGEIF(K151:O151,"&gt;0"),"")</f>
        <v/>
      </c>
      <c r="R151" s="57" t="str">
        <f t="shared" ref="R151" si="416">IF(SUM(AF152:AJ152,K152:O152)=0,"",SUM(AF152:AJ152,K152:O152))</f>
        <v/>
      </c>
      <c r="T151" s="5" t="str">
        <f t="shared" ref="T151" si="417">IF(U151="","",1)</f>
        <v/>
      </c>
      <c r="U151" s="4" t="str">
        <f t="shared" ref="U151" si="418">IF(SUM(Q151:R151)=0,"",SUM(Q151:R151))</f>
        <v/>
      </c>
      <c r="V151" s="6" t="str">
        <f t="shared" ref="V151" si="419">IF(U151="","",1)</f>
        <v/>
      </c>
      <c r="X151" s="60" t="str">
        <f t="shared" ref="X151" si="420">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117"/>
      <c r="BT151" s="60" t="str">
        <f t="shared" ref="BT151" si="421">IF(AD151="Athlete Name","",AD151)</f>
        <v/>
      </c>
      <c r="BU151" s="46">
        <v>33</v>
      </c>
      <c r="BV151" s="88"/>
    </row>
    <row r="152" spans="2:74" x14ac:dyDescent="0.35">
      <c r="B152" s="71"/>
      <c r="C152" s="45"/>
      <c r="D152" s="47"/>
      <c r="E152" s="60"/>
      <c r="F152" s="45"/>
      <c r="G152" s="46"/>
      <c r="I152" s="61" t="str">
        <f>IF(SUM(AF152:AJ152)=0,"",SUM(AF152:AJ152))</f>
        <v/>
      </c>
      <c r="J152" s="108" t="s">
        <v>12</v>
      </c>
      <c r="K152" s="45" t="str">
        <f t="shared" si="410"/>
        <v/>
      </c>
      <c r="L152" s="1" t="str">
        <f t="shared" si="411"/>
        <v/>
      </c>
      <c r="M152" s="1" t="str">
        <f t="shared" si="412"/>
        <v/>
      </c>
      <c r="N152" s="1" t="str">
        <f t="shared" si="413"/>
        <v/>
      </c>
      <c r="O152" s="46" t="str">
        <f t="shared" si="414"/>
        <v/>
      </c>
      <c r="P152" s="1"/>
      <c r="Q152" s="56"/>
      <c r="R152" s="57"/>
      <c r="T152" s="5" t="str">
        <f t="shared" ref="T152" si="422">IF(U151="","",1)</f>
        <v/>
      </c>
      <c r="U152" s="126" t="str">
        <f t="shared" ref="U152" si="423">IF(U151="","",1)</f>
        <v/>
      </c>
      <c r="V152" s="6" t="str">
        <f t="shared" ref="V152" si="42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117"/>
      <c r="BT152" s="60"/>
      <c r="BU152" s="46"/>
      <c r="BV152" s="88"/>
    </row>
    <row r="153" spans="2:74" s="39" customFormat="1" ht="8.5" customHeight="1" thickBot="1" x14ac:dyDescent="0.4">
      <c r="B153" s="102"/>
      <c r="C153" s="92"/>
      <c r="D153" s="107"/>
      <c r="E153" s="103"/>
      <c r="F153" s="115"/>
      <c r="G153" s="116"/>
      <c r="I153" s="95"/>
      <c r="K153" s="96"/>
      <c r="L153" s="93"/>
      <c r="M153" s="93"/>
      <c r="N153" s="93"/>
      <c r="O153" s="94"/>
      <c r="Q153" s="112"/>
      <c r="R153" s="113"/>
      <c r="T153" s="110" t="str">
        <f t="shared" ref="T153" si="425">IF(U151="","",1)</f>
        <v/>
      </c>
      <c r="U153" s="93" t="str">
        <f t="shared" ref="U153" si="426">IF(U151="","",1)</f>
        <v/>
      </c>
      <c r="V153" s="109" t="str">
        <f t="shared" ref="V153" si="427">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6"/>
      <c r="BS153" s="118"/>
      <c r="BT153" s="158"/>
      <c r="BU153" s="97"/>
      <c r="BV153" s="105"/>
    </row>
    <row r="154" spans="2:74" ht="8.5" customHeight="1" thickTop="1" x14ac:dyDescent="0.35">
      <c r="B154" s="71"/>
      <c r="C154" s="45"/>
      <c r="D154" s="47"/>
      <c r="E154" s="60"/>
      <c r="G154" s="46"/>
      <c r="I154" s="61"/>
      <c r="K154" s="45"/>
      <c r="L154" s="1"/>
      <c r="M154" s="1"/>
      <c r="N154" s="1"/>
      <c r="O154" s="46"/>
      <c r="P154" s="1"/>
      <c r="Q154" s="56"/>
      <c r="R154" s="57"/>
      <c r="T154" s="5" t="str">
        <f t="shared" ref="T154" si="428">IF(U155="","",1)</f>
        <v/>
      </c>
      <c r="U154" s="1" t="str">
        <f t="shared" ref="U154" si="429">IF(U155="","",1)</f>
        <v/>
      </c>
      <c r="V154" s="6" t="str">
        <f t="shared" ref="V154" si="430">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44"/>
      <c r="BJ154" s="144"/>
      <c r="BK154" s="144"/>
      <c r="BL154" s="144"/>
      <c r="BM154" s="144"/>
      <c r="BN154" s="144"/>
      <c r="BO154" s="144"/>
      <c r="BP154" s="144"/>
      <c r="BQ154" s="144"/>
      <c r="BR154" s="145"/>
      <c r="BS154" s="117"/>
      <c r="BT154" s="134"/>
      <c r="BU154" s="46"/>
      <c r="BV154" s="88"/>
    </row>
    <row r="155" spans="2:74" x14ac:dyDescent="0.35">
      <c r="B155" s="71"/>
      <c r="C155" s="45">
        <v>34</v>
      </c>
      <c r="D155" s="47" t="str">
        <f t="shared" ref="D155" si="431">IF(AD155="Athlete Name","",AD155)</f>
        <v/>
      </c>
      <c r="E155" s="60"/>
      <c r="F155" s="1" t="str">
        <f t="shared" ref="F155" si="432">IF(COUNT(AL155,AM155,AN155,AO155,AP155,AQ155,AR155,AS155,AT155,AU155,AV155,AW155,AX155,AY155,AZ155,BA155,BB155,BC155,BD155,BE155,BF155,BG155,BH155)=0,"", COUNT(AL155,AM155,AN155,AO155,AP155,AQ155,AR155,AS155,AT155,AU155,AV155,AW155,AX155,AY155,AZ155,BA155,BB155,BC155,BD155,BE155,BF155,BG155,BH155))</f>
        <v/>
      </c>
      <c r="G155" s="46" t="str">
        <f t="shared" ref="G155" si="433">_xlfn.IFS(F155="","",F155=1,1,F155=2,2,F155=3,3,F155=4,4,F155=5,5,F155&gt;5,5)</f>
        <v/>
      </c>
      <c r="I155" s="61"/>
      <c r="J155" s="108" t="s">
        <v>7</v>
      </c>
      <c r="K155" s="45" t="str">
        <f t="shared" ref="K155:K156" si="434">IFERROR(LARGE((AL155:BR155),1),"")</f>
        <v/>
      </c>
      <c r="L155" s="1" t="str">
        <f t="shared" ref="L155:L156" si="435">IFERROR(LARGE((AL155:BR155),2),"")</f>
        <v/>
      </c>
      <c r="M155" s="1" t="str">
        <f t="shared" ref="M155:M156" si="436">IFERROR(LARGE((AL155:BR155),3),"")</f>
        <v/>
      </c>
      <c r="N155" s="1" t="str">
        <f t="shared" ref="N155:N156" si="437">IFERROR(LARGE((AL155:BR155),4),"")</f>
        <v/>
      </c>
      <c r="O155" s="46" t="str">
        <f t="shared" ref="O155:O156" si="438">IFERROR(LARGE((AL155:BR155),5),"")</f>
        <v/>
      </c>
      <c r="P155" s="1"/>
      <c r="Q155" s="56" t="str">
        <f t="shared" ref="Q155" si="439">IFERROR(AVERAGEIF(K155:O155,"&gt;0"),"")</f>
        <v/>
      </c>
      <c r="R155" s="57" t="str">
        <f t="shared" ref="R155" si="440">IF(SUM(AF156:AJ156,K156:O156)=0,"",SUM(AF156:AJ156,K156:O156))</f>
        <v/>
      </c>
      <c r="T155" s="5" t="str">
        <f t="shared" ref="T155" si="441">IF(U155="","",1)</f>
        <v/>
      </c>
      <c r="U155" s="4" t="str">
        <f t="shared" ref="U155" si="442">IF(SUM(Q155:R155)=0,"",SUM(Q155:R155))</f>
        <v/>
      </c>
      <c r="V155" s="6" t="str">
        <f t="shared" ref="V155" si="443">IF(U155="","",1)</f>
        <v/>
      </c>
      <c r="X155" s="60" t="str">
        <f t="shared" ref="X155" si="44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117"/>
      <c r="BT155" s="60" t="str">
        <f t="shared" ref="BT155" si="445">IF(AD155="Athlete Name","",AD155)</f>
        <v/>
      </c>
      <c r="BU155" s="46">
        <v>34</v>
      </c>
      <c r="BV155" s="88"/>
    </row>
    <row r="156" spans="2:74" x14ac:dyDescent="0.35">
      <c r="B156" s="71"/>
      <c r="C156" s="45"/>
      <c r="D156" s="47"/>
      <c r="E156" s="60"/>
      <c r="G156" s="46"/>
      <c r="I156" s="61" t="str">
        <f>IF(SUM(AF156:AJ156)=0,"",SUM(AF156:AJ156))</f>
        <v/>
      </c>
      <c r="J156" s="108" t="s">
        <v>12</v>
      </c>
      <c r="K156" s="45" t="str">
        <f t="shared" si="434"/>
        <v/>
      </c>
      <c r="L156" s="1" t="str">
        <f t="shared" si="435"/>
        <v/>
      </c>
      <c r="M156" s="1" t="str">
        <f t="shared" si="436"/>
        <v/>
      </c>
      <c r="N156" s="1" t="str">
        <f t="shared" si="437"/>
        <v/>
      </c>
      <c r="O156" s="46" t="str">
        <f t="shared" si="438"/>
        <v/>
      </c>
      <c r="P156" s="1"/>
      <c r="Q156" s="56"/>
      <c r="R156" s="57"/>
      <c r="T156" s="5" t="str">
        <f t="shared" ref="T156" si="446">IF(U155="","",1)</f>
        <v/>
      </c>
      <c r="U156" s="126" t="str">
        <f t="shared" ref="U156" si="447">IF(U155="","",1)</f>
        <v/>
      </c>
      <c r="V156" s="6" t="str">
        <f t="shared" ref="V156" si="448">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117"/>
      <c r="BT156" s="60"/>
      <c r="BU156" s="46"/>
      <c r="BV156" s="88"/>
    </row>
    <row r="157" spans="2:74" s="39" customFormat="1" ht="8.5" customHeight="1" thickBot="1" x14ac:dyDescent="0.4">
      <c r="B157" s="102"/>
      <c r="C157" s="92"/>
      <c r="D157" s="107"/>
      <c r="E157" s="103"/>
      <c r="F157" s="115"/>
      <c r="G157" s="116"/>
      <c r="I157" s="95"/>
      <c r="K157" s="96"/>
      <c r="L157" s="93"/>
      <c r="M157" s="93"/>
      <c r="N157" s="93"/>
      <c r="O157" s="94"/>
      <c r="Q157" s="112"/>
      <c r="R157" s="113"/>
      <c r="T157" s="110" t="str">
        <f t="shared" ref="T157" si="449">IF(U155="","",1)</f>
        <v/>
      </c>
      <c r="U157" s="93" t="str">
        <f t="shared" ref="U157" si="450">IF(U155="","",1)</f>
        <v/>
      </c>
      <c r="V157" s="109" t="str">
        <f t="shared" ref="V157" si="451">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2"/>
      <c r="BS157" s="118"/>
      <c r="BT157" s="146"/>
      <c r="BU157" s="97"/>
      <c r="BV157" s="105"/>
    </row>
    <row r="158" spans="2:74" ht="8.5" customHeight="1" thickTop="1" x14ac:dyDescent="0.35">
      <c r="B158" s="71"/>
      <c r="C158" s="45"/>
      <c r="D158" s="47"/>
      <c r="E158" s="60"/>
      <c r="G158" s="46"/>
      <c r="I158" s="61"/>
      <c r="K158" s="45"/>
      <c r="L158" s="1"/>
      <c r="M158" s="1"/>
      <c r="N158" s="1"/>
      <c r="O158" s="46"/>
      <c r="P158" s="1"/>
      <c r="Q158" s="56"/>
      <c r="R158" s="57"/>
      <c r="T158" s="5" t="str">
        <f t="shared" ref="T158" si="452">IF(U159="","",1)</f>
        <v/>
      </c>
      <c r="U158" s="1" t="str">
        <f t="shared" ref="U158" si="453">IF(U159="","",1)</f>
        <v/>
      </c>
      <c r="V158" s="6" t="str">
        <f t="shared" ref="V158" si="454">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7"/>
      <c r="BJ158" s="157"/>
      <c r="BK158" s="157"/>
      <c r="BL158" s="157"/>
      <c r="BM158" s="157"/>
      <c r="BN158" s="157"/>
      <c r="BO158" s="157"/>
      <c r="BP158" s="157"/>
      <c r="BQ158" s="157"/>
      <c r="BR158" s="152"/>
      <c r="BS158" s="117"/>
      <c r="BT158" s="149"/>
      <c r="BU158" s="46"/>
      <c r="BV158" s="88"/>
    </row>
    <row r="159" spans="2:74" x14ac:dyDescent="0.35">
      <c r="B159" s="71"/>
      <c r="C159" s="45">
        <v>35</v>
      </c>
      <c r="D159" s="47" t="str">
        <f t="shared" ref="D159" si="455">IF(AD159="Athlete Name","",AD159)</f>
        <v/>
      </c>
      <c r="E159" s="60"/>
      <c r="F159" s="1" t="str">
        <f t="shared" ref="F159" si="456">IF(COUNT(AL159,AM159,AN159,AO159,AP159,AQ159,AR159,AS159,AT159,AU159,AV159,AW159,AX159,AY159,AZ159,BA159,BB159,BC159,BD159,BE159,BF159,BG159,BH159)=0,"", COUNT(AL159,AM159,AN159,AO159,AP159,AQ159,AR159,AS159,AT159,AU159,AV159,AW159,AX159,AY159,AZ159,BA159,BB159,BC159,BD159,BE159,BF159,BG159,BH159))</f>
        <v/>
      </c>
      <c r="G159" s="46" t="str">
        <f t="shared" ref="G159" si="457">_xlfn.IFS(F159="","",F159=1,1,F159=2,2,F159=3,3,F159=4,4,F159=5,5,F159&gt;5,5)</f>
        <v/>
      </c>
      <c r="I159" s="61"/>
      <c r="J159" s="108" t="s">
        <v>7</v>
      </c>
      <c r="K159" s="45" t="str">
        <f t="shared" ref="K159:K160" si="458">IFERROR(LARGE((AL159:BR159),1),"")</f>
        <v/>
      </c>
      <c r="L159" s="1" t="str">
        <f t="shared" ref="L159:L160" si="459">IFERROR(LARGE((AL159:BR159),2),"")</f>
        <v/>
      </c>
      <c r="M159" s="1" t="str">
        <f t="shared" ref="M159:M160" si="460">IFERROR(LARGE((AL159:BR159),3),"")</f>
        <v/>
      </c>
      <c r="N159" s="1" t="str">
        <f t="shared" ref="N159:N160" si="461">IFERROR(LARGE((AL159:BR159),4),"")</f>
        <v/>
      </c>
      <c r="O159" s="46" t="str">
        <f t="shared" ref="O159:O160" si="462">IFERROR(LARGE((AL159:BR159),5),"")</f>
        <v/>
      </c>
      <c r="P159" s="1"/>
      <c r="Q159" s="56" t="str">
        <f t="shared" ref="Q159" si="463">IFERROR(AVERAGEIF(K159:O159,"&gt;0"),"")</f>
        <v/>
      </c>
      <c r="R159" s="57" t="str">
        <f t="shared" ref="R159" si="464">IF(SUM(AF160:AJ160,K160:O160)=0,"",SUM(AF160:AJ160,K160:O160))</f>
        <v/>
      </c>
      <c r="T159" s="5" t="str">
        <f t="shared" ref="T159" si="465">IF(U159="","",1)</f>
        <v/>
      </c>
      <c r="U159" s="4" t="str">
        <f t="shared" ref="U159" si="466">IF(SUM(Q159:R159)=0,"",SUM(Q159:R159))</f>
        <v/>
      </c>
      <c r="V159" s="6" t="str">
        <f t="shared" ref="V159" si="467">IF(U159="","",1)</f>
        <v/>
      </c>
      <c r="X159" s="60" t="str">
        <f t="shared" ref="X159" si="468">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117"/>
      <c r="BT159" s="60" t="str">
        <f t="shared" ref="BT159" si="469">IF(AD159="Athlete Name","",AD159)</f>
        <v/>
      </c>
      <c r="BU159" s="46">
        <v>35</v>
      </c>
      <c r="BV159" s="88"/>
    </row>
    <row r="160" spans="2:74" x14ac:dyDescent="0.35">
      <c r="B160" s="71"/>
      <c r="C160" s="45"/>
      <c r="D160" s="47"/>
      <c r="E160" s="60"/>
      <c r="G160" s="46"/>
      <c r="I160" s="61" t="str">
        <f>IF(SUM(AF160:AJ160)=0,"",SUM(AF160:AJ160))</f>
        <v/>
      </c>
      <c r="J160" s="108" t="s">
        <v>12</v>
      </c>
      <c r="K160" s="45" t="str">
        <f t="shared" si="458"/>
        <v/>
      </c>
      <c r="L160" s="1" t="str">
        <f t="shared" si="459"/>
        <v/>
      </c>
      <c r="M160" s="1" t="str">
        <f t="shared" si="460"/>
        <v/>
      </c>
      <c r="N160" s="1" t="str">
        <f t="shared" si="461"/>
        <v/>
      </c>
      <c r="O160" s="46" t="str">
        <f t="shared" si="462"/>
        <v/>
      </c>
      <c r="P160" s="1"/>
      <c r="Q160" s="56"/>
      <c r="R160" s="57"/>
      <c r="T160" s="5" t="str">
        <f t="shared" ref="T160" si="470">IF(U159="","",1)</f>
        <v/>
      </c>
      <c r="U160" s="126" t="str">
        <f t="shared" ref="U160" si="471">IF(U159="","",1)</f>
        <v/>
      </c>
      <c r="V160" s="6" t="str">
        <f t="shared" ref="V160" si="472">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117"/>
      <c r="BT160" s="60"/>
      <c r="BU160" s="46"/>
      <c r="BV160" s="88"/>
    </row>
    <row r="161" spans="2:74" s="39" customFormat="1" ht="8.5" customHeight="1" thickBot="1" x14ac:dyDescent="0.4">
      <c r="B161" s="102"/>
      <c r="C161" s="92"/>
      <c r="D161" s="107"/>
      <c r="E161" s="103"/>
      <c r="F161" s="115"/>
      <c r="G161" s="116"/>
      <c r="I161" s="95"/>
      <c r="K161" s="96"/>
      <c r="L161" s="93"/>
      <c r="M161" s="93"/>
      <c r="N161" s="93"/>
      <c r="O161" s="94"/>
      <c r="Q161" s="112"/>
      <c r="R161" s="113"/>
      <c r="T161" s="110" t="str">
        <f t="shared" ref="T161" si="473">IF(U159="","",1)</f>
        <v/>
      </c>
      <c r="U161" s="93" t="str">
        <f t="shared" ref="U161" si="474">IF(U159="","",1)</f>
        <v/>
      </c>
      <c r="V161" s="109" t="str">
        <f t="shared" ref="V161" si="475">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6"/>
      <c r="BS161" s="118"/>
      <c r="BT161" s="158"/>
      <c r="BU161" s="97"/>
      <c r="BV161" s="105"/>
    </row>
    <row r="162" spans="2:74" ht="8.5" customHeight="1" thickTop="1" x14ac:dyDescent="0.35">
      <c r="B162" s="71"/>
      <c r="C162" s="45"/>
      <c r="D162" s="47"/>
      <c r="E162" s="60"/>
      <c r="G162" s="46"/>
      <c r="I162" s="61"/>
      <c r="K162" s="45"/>
      <c r="L162" s="1"/>
      <c r="M162" s="1"/>
      <c r="N162" s="1"/>
      <c r="O162" s="46"/>
      <c r="P162" s="1"/>
      <c r="Q162" s="56"/>
      <c r="R162" s="57"/>
      <c r="T162" s="5" t="str">
        <f t="shared" ref="T162" si="476">IF(U163="","",1)</f>
        <v/>
      </c>
      <c r="U162" s="1" t="str">
        <f t="shared" ref="U162" si="477">IF(U163="","",1)</f>
        <v/>
      </c>
      <c r="V162" s="6" t="str">
        <f t="shared" ref="V162" si="478">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44"/>
      <c r="BJ162" s="144"/>
      <c r="BK162" s="144"/>
      <c r="BL162" s="144"/>
      <c r="BM162" s="144"/>
      <c r="BN162" s="144"/>
      <c r="BO162" s="144"/>
      <c r="BP162" s="144"/>
      <c r="BQ162" s="144"/>
      <c r="BR162" s="145"/>
      <c r="BS162" s="117"/>
      <c r="BT162" s="134"/>
      <c r="BU162" s="46"/>
      <c r="BV162" s="88"/>
    </row>
    <row r="163" spans="2:74" x14ac:dyDescent="0.35">
      <c r="B163" s="71"/>
      <c r="C163" s="45">
        <v>36</v>
      </c>
      <c r="D163" s="47" t="str">
        <f t="shared" ref="D163" si="479">IF(AD163="Athlete Name","",AD163)</f>
        <v/>
      </c>
      <c r="E163" s="60"/>
      <c r="F163" s="1" t="str">
        <f t="shared" ref="F163" si="480">IF(COUNT(AL163,AM163,AN163,AO163,AP163,AQ163,AR163,AS163,AT163,AU163,AV163,AW163,AX163,AY163,AZ163,BA163,BB163,BC163,BD163,BE163,BF163,BG163,BH163)=0,"", COUNT(AL163,AM163,AN163,AO163,AP163,AQ163,AR163,AS163,AT163,AU163,AV163,AW163,AX163,AY163,AZ163,BA163,BB163,BC163,BD163,BE163,BF163,BG163,BH163))</f>
        <v/>
      </c>
      <c r="G163" s="46" t="str">
        <f t="shared" ref="G163" si="481">_xlfn.IFS(F163="","",F163=1,1,F163=2,2,F163=3,3,F163=4,4,F163=5,5,F163&gt;5,5)</f>
        <v/>
      </c>
      <c r="I163" s="61"/>
      <c r="J163" s="108" t="s">
        <v>7</v>
      </c>
      <c r="K163" s="45" t="str">
        <f t="shared" ref="K163:K164" si="482">IFERROR(LARGE((AL163:BR163),1),"")</f>
        <v/>
      </c>
      <c r="L163" s="1" t="str">
        <f t="shared" ref="L163:L164" si="483">IFERROR(LARGE((AL163:BR163),2),"")</f>
        <v/>
      </c>
      <c r="M163" s="1" t="str">
        <f t="shared" ref="M163:M164" si="484">IFERROR(LARGE((AL163:BR163),3),"")</f>
        <v/>
      </c>
      <c r="N163" s="1" t="str">
        <f t="shared" ref="N163:N164" si="485">IFERROR(LARGE((AL163:BR163),4),"")</f>
        <v/>
      </c>
      <c r="O163" s="46" t="str">
        <f t="shared" ref="O163:O164" si="486">IFERROR(LARGE((AL163:BR163),5),"")</f>
        <v/>
      </c>
      <c r="P163" s="1"/>
      <c r="Q163" s="56" t="str">
        <f t="shared" ref="Q163" si="487">IFERROR(AVERAGEIF(K163:O163,"&gt;0"),"")</f>
        <v/>
      </c>
      <c r="R163" s="57" t="str">
        <f t="shared" ref="R163" si="488">IF(SUM(AF164:AJ164,K164:O164)=0,"",SUM(AF164:AJ164,K164:O164))</f>
        <v/>
      </c>
      <c r="T163" s="5" t="str">
        <f t="shared" ref="T163" si="489">IF(U163="","",1)</f>
        <v/>
      </c>
      <c r="U163" s="4" t="str">
        <f t="shared" ref="U163" si="490">IF(SUM(Q163:R163)=0,"",SUM(Q163:R163))</f>
        <v/>
      </c>
      <c r="V163" s="6" t="str">
        <f t="shared" ref="V163" si="491">IF(U163="","",1)</f>
        <v/>
      </c>
      <c r="X163" s="60" t="str">
        <f t="shared" ref="X163" si="49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117"/>
      <c r="BT163" s="60" t="str">
        <f t="shared" ref="BT163" si="493">IF(AD163="Athlete Name","",AD163)</f>
        <v/>
      </c>
      <c r="BU163" s="46">
        <v>36</v>
      </c>
      <c r="BV163" s="88"/>
    </row>
    <row r="164" spans="2:74" x14ac:dyDescent="0.35">
      <c r="B164" s="71"/>
      <c r="C164" s="45"/>
      <c r="D164" s="47"/>
      <c r="E164" s="60"/>
      <c r="G164" s="46"/>
      <c r="I164" s="61" t="str">
        <f>IF(SUM(AF164:AJ164)=0,"",SUM(AF164:AJ164))</f>
        <v/>
      </c>
      <c r="J164" s="108" t="s">
        <v>12</v>
      </c>
      <c r="K164" s="45" t="str">
        <f t="shared" si="482"/>
        <v/>
      </c>
      <c r="L164" s="1" t="str">
        <f t="shared" si="483"/>
        <v/>
      </c>
      <c r="M164" s="1" t="str">
        <f t="shared" si="484"/>
        <v/>
      </c>
      <c r="N164" s="1" t="str">
        <f t="shared" si="485"/>
        <v/>
      </c>
      <c r="O164" s="46" t="str">
        <f t="shared" si="486"/>
        <v/>
      </c>
      <c r="P164" s="1"/>
      <c r="Q164" s="56"/>
      <c r="R164" s="57"/>
      <c r="T164" s="5" t="str">
        <f t="shared" ref="T164" si="494">IF(U163="","",1)</f>
        <v/>
      </c>
      <c r="U164" s="126" t="str">
        <f t="shared" ref="U164" si="495">IF(U163="","",1)</f>
        <v/>
      </c>
      <c r="V164" s="6" t="str">
        <f t="shared" ref="V164" si="496">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117"/>
      <c r="BT164" s="60"/>
      <c r="BU164" s="46"/>
      <c r="BV164" s="88"/>
    </row>
    <row r="165" spans="2:74" s="39" customFormat="1" ht="8.5" customHeight="1" thickBot="1" x14ac:dyDescent="0.4">
      <c r="B165" s="102"/>
      <c r="C165" s="92"/>
      <c r="D165" s="107"/>
      <c r="E165" s="103"/>
      <c r="F165" s="115"/>
      <c r="G165" s="116"/>
      <c r="I165" s="95"/>
      <c r="K165" s="96"/>
      <c r="L165" s="93"/>
      <c r="M165" s="93"/>
      <c r="N165" s="93"/>
      <c r="O165" s="94"/>
      <c r="Q165" s="112"/>
      <c r="R165" s="113"/>
      <c r="T165" s="110" t="str">
        <f t="shared" ref="T165" si="497">IF(U163="","",1)</f>
        <v/>
      </c>
      <c r="U165" s="93" t="str">
        <f t="shared" ref="U165" si="498">IF(U163="","",1)</f>
        <v/>
      </c>
      <c r="V165" s="109" t="str">
        <f t="shared" ref="V165" si="499">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2"/>
      <c r="BS165" s="118"/>
      <c r="BT165" s="146"/>
      <c r="BU165" s="97"/>
      <c r="BV165" s="105"/>
    </row>
    <row r="166" spans="2:74" ht="8.5" customHeight="1" thickTop="1" x14ac:dyDescent="0.35">
      <c r="B166" s="71"/>
      <c r="C166" s="45"/>
      <c r="D166" s="47"/>
      <c r="E166" s="60"/>
      <c r="G166" s="46"/>
      <c r="I166" s="61"/>
      <c r="K166" s="45"/>
      <c r="L166" s="1"/>
      <c r="M166" s="1"/>
      <c r="N166" s="1"/>
      <c r="O166" s="46"/>
      <c r="P166" s="1"/>
      <c r="Q166" s="56"/>
      <c r="R166" s="57"/>
      <c r="T166" s="5" t="str">
        <f t="shared" ref="T166" si="500">IF(U167="","",1)</f>
        <v/>
      </c>
      <c r="U166" s="1" t="str">
        <f t="shared" ref="U166" si="501">IF(U167="","",1)</f>
        <v/>
      </c>
      <c r="V166" s="6" t="str">
        <f t="shared" ref="V166" si="502">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7"/>
      <c r="BJ166" s="157"/>
      <c r="BK166" s="157"/>
      <c r="BL166" s="157"/>
      <c r="BM166" s="157"/>
      <c r="BN166" s="157"/>
      <c r="BO166" s="157"/>
      <c r="BP166" s="157"/>
      <c r="BQ166" s="157"/>
      <c r="BR166" s="152"/>
      <c r="BS166" s="117"/>
      <c r="BT166" s="149"/>
      <c r="BU166" s="46"/>
      <c r="BV166" s="88"/>
    </row>
    <row r="167" spans="2:74" x14ac:dyDescent="0.35">
      <c r="B167" s="71"/>
      <c r="C167" s="45">
        <v>37</v>
      </c>
      <c r="D167" s="47" t="str">
        <f t="shared" ref="D167" si="503">IF(AD167="Athlete Name","",AD167)</f>
        <v/>
      </c>
      <c r="E167" s="60"/>
      <c r="F167" s="1" t="str">
        <f t="shared" ref="F167" si="504">IF(COUNT(AL167,AM167,AN167,AO167,AP167,AQ167,AR167,AS167,AT167,AU167,AV167,AW167,AX167,AY167,AZ167,BA167,BB167,BC167,BD167,BE167,BF167,BG167,BH167)=0,"", COUNT(AL167,AM167,AN167,AO167,AP167,AQ167,AR167,AS167,AT167,AU167,AV167,AW167,AX167,AY167,AZ167,BA167,BB167,BC167,BD167,BE167,BF167,BG167,BH167))</f>
        <v/>
      </c>
      <c r="G167" s="46" t="str">
        <f t="shared" ref="G167" si="505">_xlfn.IFS(F167="","",F167=1,1,F167=2,2,F167=3,3,F167=4,4,F167=5,5,F167&gt;5,5)</f>
        <v/>
      </c>
      <c r="I167" s="61"/>
      <c r="J167" s="108" t="s">
        <v>7</v>
      </c>
      <c r="K167" s="45" t="str">
        <f t="shared" ref="K167:K168" si="506">IFERROR(LARGE((AL167:BR167),1),"")</f>
        <v/>
      </c>
      <c r="L167" s="1" t="str">
        <f t="shared" ref="L167:L168" si="507">IFERROR(LARGE((AL167:BR167),2),"")</f>
        <v/>
      </c>
      <c r="M167" s="1" t="str">
        <f t="shared" ref="M167:M168" si="508">IFERROR(LARGE((AL167:BR167),3),"")</f>
        <v/>
      </c>
      <c r="N167" s="1" t="str">
        <f t="shared" ref="N167:N168" si="509">IFERROR(LARGE((AL167:BR167),4),"")</f>
        <v/>
      </c>
      <c r="O167" s="46" t="str">
        <f t="shared" ref="O167:O168" si="510">IFERROR(LARGE((AL167:BR167),5),"")</f>
        <v/>
      </c>
      <c r="P167" s="1"/>
      <c r="Q167" s="56" t="str">
        <f t="shared" ref="Q167" si="511">IFERROR(AVERAGEIF(K167:O167,"&gt;0"),"")</f>
        <v/>
      </c>
      <c r="R167" s="57" t="str">
        <f t="shared" ref="R167" si="512">IF(SUM(AF168:AJ168,K168:O168)=0,"",SUM(AF168:AJ168,K168:O168))</f>
        <v/>
      </c>
      <c r="T167" s="5" t="str">
        <f t="shared" ref="T167" si="513">IF(U167="","",1)</f>
        <v/>
      </c>
      <c r="U167" s="4" t="str">
        <f t="shared" ref="U167" si="514">IF(SUM(Q167:R167)=0,"",SUM(Q167:R167))</f>
        <v/>
      </c>
      <c r="V167" s="6" t="str">
        <f t="shared" ref="V167" si="515">IF(U167="","",1)</f>
        <v/>
      </c>
      <c r="X167" s="60" t="str">
        <f t="shared" ref="X167" si="516">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117"/>
      <c r="BT167" s="60" t="str">
        <f t="shared" ref="BT167" si="517">IF(AD167="Athlete Name","",AD167)</f>
        <v/>
      </c>
      <c r="BU167" s="46">
        <v>37</v>
      </c>
      <c r="BV167" s="88"/>
    </row>
    <row r="168" spans="2:74" x14ac:dyDescent="0.35">
      <c r="B168" s="71"/>
      <c r="C168" s="45"/>
      <c r="D168" s="47"/>
      <c r="E168" s="60"/>
      <c r="G168" s="46"/>
      <c r="I168" s="61" t="str">
        <f>IF(SUM(AF168:AJ168)=0,"",SUM(AF168:AJ168))</f>
        <v/>
      </c>
      <c r="J168" s="108" t="s">
        <v>12</v>
      </c>
      <c r="K168" s="45" t="str">
        <f t="shared" si="506"/>
        <v/>
      </c>
      <c r="L168" s="1" t="str">
        <f t="shared" si="507"/>
        <v/>
      </c>
      <c r="M168" s="1" t="str">
        <f t="shared" si="508"/>
        <v/>
      </c>
      <c r="N168" s="1" t="str">
        <f t="shared" si="509"/>
        <v/>
      </c>
      <c r="O168" s="46" t="str">
        <f t="shared" si="510"/>
        <v/>
      </c>
      <c r="P168" s="1"/>
      <c r="Q168" s="56"/>
      <c r="R168" s="57"/>
      <c r="T168" s="5" t="str">
        <f t="shared" ref="T168" si="518">IF(U167="","",1)</f>
        <v/>
      </c>
      <c r="U168" s="126" t="str">
        <f t="shared" ref="U168" si="519">IF(U167="","",1)</f>
        <v/>
      </c>
      <c r="V168" s="6" t="str">
        <f t="shared" ref="V168" si="520">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117"/>
      <c r="BT168" s="60"/>
      <c r="BU168" s="46"/>
      <c r="BV168" s="88"/>
    </row>
    <row r="169" spans="2:74" s="39" customFormat="1" ht="8.5" customHeight="1" thickBot="1" x14ac:dyDescent="0.4">
      <c r="B169" s="102"/>
      <c r="C169" s="92"/>
      <c r="D169" s="107"/>
      <c r="E169" s="103"/>
      <c r="F169" s="115"/>
      <c r="G169" s="116"/>
      <c r="I169" s="95"/>
      <c r="K169" s="96"/>
      <c r="L169" s="93"/>
      <c r="M169" s="93"/>
      <c r="N169" s="93"/>
      <c r="O169" s="94"/>
      <c r="Q169" s="112"/>
      <c r="R169" s="113"/>
      <c r="T169" s="110" t="str">
        <f t="shared" ref="T169" si="521">IF(U167="","",1)</f>
        <v/>
      </c>
      <c r="U169" s="93" t="str">
        <f t="shared" ref="U169" si="522">IF(U167="","",1)</f>
        <v/>
      </c>
      <c r="V169" s="109" t="str">
        <f t="shared" ref="V169" si="523">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6"/>
      <c r="BS169" s="118"/>
      <c r="BT169" s="158"/>
      <c r="BU169" s="97"/>
      <c r="BV169" s="105"/>
    </row>
    <row r="170" spans="2:74" ht="8.5" customHeight="1" thickTop="1" x14ac:dyDescent="0.35">
      <c r="B170" s="71"/>
      <c r="C170" s="45"/>
      <c r="D170" s="47"/>
      <c r="E170" s="60"/>
      <c r="G170" s="46"/>
      <c r="I170" s="61"/>
      <c r="K170" s="45"/>
      <c r="L170" s="1"/>
      <c r="M170" s="1"/>
      <c r="N170" s="1"/>
      <c r="O170" s="46"/>
      <c r="P170" s="1"/>
      <c r="Q170" s="56"/>
      <c r="R170" s="57"/>
      <c r="T170" s="5" t="str">
        <f t="shared" ref="T170" si="524">IF(U171="","",1)</f>
        <v/>
      </c>
      <c r="U170" s="1" t="str">
        <f t="shared" ref="U170" si="525">IF(U171="","",1)</f>
        <v/>
      </c>
      <c r="V170" s="6" t="str">
        <f t="shared" ref="V170" si="526">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44"/>
      <c r="BJ170" s="144"/>
      <c r="BK170" s="144"/>
      <c r="BL170" s="144"/>
      <c r="BM170" s="144"/>
      <c r="BN170" s="144"/>
      <c r="BO170" s="144"/>
      <c r="BP170" s="144"/>
      <c r="BQ170" s="144"/>
      <c r="BR170" s="145"/>
      <c r="BS170" s="117"/>
      <c r="BT170" s="134"/>
      <c r="BU170" s="46"/>
      <c r="BV170" s="88"/>
    </row>
    <row r="171" spans="2:74" x14ac:dyDescent="0.35">
      <c r="B171" s="71"/>
      <c r="C171" s="45">
        <v>38</v>
      </c>
      <c r="D171" s="47" t="str">
        <f t="shared" ref="D171" si="527">IF(AD171="Athlete Name","",AD171)</f>
        <v/>
      </c>
      <c r="E171" s="60"/>
      <c r="F171" s="1" t="str">
        <f t="shared" ref="F171" si="528">IF(COUNT(AL171,AM171,AN171,AO171,AP171,AQ171,AR171,AS171,AT171,AU171,AV171,AW171,AX171,AY171,AZ171,BA171,BB171,BC171,BD171,BE171,BF171,BG171,BH171)=0,"", COUNT(AL171,AM171,AN171,AO171,AP171,AQ171,AR171,AS171,AT171,AU171,AV171,AW171,AX171,AY171,AZ171,BA171,BB171,BC171,BD171,BE171,BF171,BG171,BH171))</f>
        <v/>
      </c>
      <c r="G171" s="46" t="str">
        <f t="shared" ref="G171" si="529">_xlfn.IFS(F171="","",F171=1,1,F171=2,2,F171=3,3,F171=4,4,F171=5,5,F171&gt;5,5)</f>
        <v/>
      </c>
      <c r="I171" s="61"/>
      <c r="J171" s="108" t="s">
        <v>7</v>
      </c>
      <c r="K171" s="45" t="str">
        <f>IFERROR(LARGE((AL171:BR171),1),"")</f>
        <v/>
      </c>
      <c r="L171" s="1" t="str">
        <f>IFERROR(LARGE((AL171:BR171),2),"")</f>
        <v/>
      </c>
      <c r="M171" s="1" t="str">
        <f>IFERROR(LARGE((AL171:BR171),3),"")</f>
        <v/>
      </c>
      <c r="N171" s="1" t="str">
        <f>IFERROR(LARGE((AL171:BR171),4),"")</f>
        <v/>
      </c>
      <c r="O171" s="46" t="str">
        <f>IFERROR(LARGE((AL171:BR171),5),"")</f>
        <v/>
      </c>
      <c r="P171" s="1"/>
      <c r="Q171" s="56" t="str">
        <f t="shared" ref="Q171" si="530">IFERROR(AVERAGEIF(K171:O171,"&gt;0"),"")</f>
        <v/>
      </c>
      <c r="R171" s="57" t="str">
        <f t="shared" ref="R171" si="531">IF(SUM(AF172:AJ172,K172:O172)=0,"",SUM(AF172:AJ172,K172:O172))</f>
        <v/>
      </c>
      <c r="T171" s="5" t="str">
        <f t="shared" ref="T171" si="532">IF(U171="","",1)</f>
        <v/>
      </c>
      <c r="U171" s="4" t="str">
        <f t="shared" ref="U171" si="533">IF(SUM(Q171:R171)=0,"",SUM(Q171:R171))</f>
        <v/>
      </c>
      <c r="V171" s="6" t="str">
        <f t="shared" ref="V171" si="534">IF(U171="","",1)</f>
        <v/>
      </c>
      <c r="X171" s="60" t="str">
        <f t="shared" ref="X171" si="535">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117"/>
      <c r="BT171" s="60" t="str">
        <f t="shared" ref="BT171" si="536">IF(AD171="Athlete Name","",AD171)</f>
        <v/>
      </c>
      <c r="BU171" s="46">
        <v>38</v>
      </c>
      <c r="BV171" s="88"/>
    </row>
    <row r="172" spans="2:74" x14ac:dyDescent="0.35">
      <c r="B172" s="71"/>
      <c r="C172" s="45"/>
      <c r="D172" s="47"/>
      <c r="E172" s="60"/>
      <c r="G172" s="46"/>
      <c r="I172" s="61" t="str">
        <f>IF(SUM(AF172:AJ172)=0,"",SUM(AF172:AJ172))</f>
        <v/>
      </c>
      <c r="J172" s="108" t="s">
        <v>12</v>
      </c>
      <c r="K172" s="45" t="str">
        <f>IFERROR(LARGE((AL172:BR172),1),"")</f>
        <v/>
      </c>
      <c r="L172" s="1" t="str">
        <f>IFERROR(LARGE((AL172:BR172),2),"")</f>
        <v/>
      </c>
      <c r="M172" s="1" t="str">
        <f>IFERROR(LARGE((AL172:BR172),3),"")</f>
        <v/>
      </c>
      <c r="N172" s="1" t="str">
        <f>IFERROR(LARGE((AL172:BR172),4),"")</f>
        <v/>
      </c>
      <c r="O172" s="46" t="str">
        <f>IFERROR(LARGE((AL172:BR172),5),"")</f>
        <v/>
      </c>
      <c r="P172" s="1"/>
      <c r="Q172" s="56"/>
      <c r="R172" s="57"/>
      <c r="T172" s="5" t="str">
        <f t="shared" ref="T172" si="537">IF(U171="","",1)</f>
        <v/>
      </c>
      <c r="U172" s="126" t="str">
        <f t="shared" ref="U172" si="538">IF(U171="","",1)</f>
        <v/>
      </c>
      <c r="V172" s="6" t="str">
        <f t="shared" ref="V172" si="53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117"/>
      <c r="BT172" s="60"/>
      <c r="BU172" s="46"/>
      <c r="BV172" s="88"/>
    </row>
    <row r="173" spans="2:74" s="39" customFormat="1" ht="8.5" customHeight="1" thickBot="1" x14ac:dyDescent="0.4">
      <c r="B173" s="102"/>
      <c r="C173" s="92"/>
      <c r="D173" s="107"/>
      <c r="E173" s="103"/>
      <c r="F173" s="115"/>
      <c r="G173" s="116"/>
      <c r="I173" s="95"/>
      <c r="K173" s="96"/>
      <c r="L173" s="93"/>
      <c r="M173" s="93"/>
      <c r="N173" s="93"/>
      <c r="O173" s="94"/>
      <c r="Q173" s="112"/>
      <c r="R173" s="113"/>
      <c r="T173" s="110" t="str">
        <f t="shared" ref="T173" si="540">IF(U171="","",1)</f>
        <v/>
      </c>
      <c r="U173" s="93" t="str">
        <f t="shared" ref="U173" si="541">IF(U171="","",1)</f>
        <v/>
      </c>
      <c r="V173" s="109" t="str">
        <f t="shared" ref="V173" si="542">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2"/>
      <c r="BS173" s="118"/>
      <c r="BT173" s="146"/>
      <c r="BU173" s="97"/>
      <c r="BV173" s="105"/>
    </row>
    <row r="174" spans="2:74" ht="8.5" customHeight="1" thickTop="1" x14ac:dyDescent="0.35">
      <c r="B174" s="71"/>
      <c r="C174" s="45"/>
      <c r="D174" s="47"/>
      <c r="E174" s="60"/>
      <c r="G174" s="46"/>
      <c r="I174" s="61"/>
      <c r="K174" s="45"/>
      <c r="L174" s="1"/>
      <c r="M174" s="1"/>
      <c r="N174" s="1"/>
      <c r="O174" s="46"/>
      <c r="P174" s="1"/>
      <c r="Q174" s="56"/>
      <c r="R174" s="57"/>
      <c r="T174" s="5" t="str">
        <f t="shared" ref="T174" si="543">IF(U175="","",1)</f>
        <v/>
      </c>
      <c r="U174" s="1" t="str">
        <f t="shared" ref="U174" si="544">IF(U175="","",1)</f>
        <v/>
      </c>
      <c r="V174" s="6" t="str">
        <f t="shared" ref="V174" si="545">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7"/>
      <c r="BJ174" s="157"/>
      <c r="BK174" s="157"/>
      <c r="BL174" s="157"/>
      <c r="BM174" s="157"/>
      <c r="BN174" s="157"/>
      <c r="BO174" s="157"/>
      <c r="BP174" s="157"/>
      <c r="BQ174" s="157"/>
      <c r="BR174" s="152"/>
      <c r="BS174" s="117"/>
      <c r="BT174" s="149"/>
      <c r="BU174" s="46"/>
      <c r="BV174" s="88"/>
    </row>
    <row r="175" spans="2:74" x14ac:dyDescent="0.35">
      <c r="B175" s="71"/>
      <c r="C175" s="45">
        <v>39</v>
      </c>
      <c r="D175" s="47" t="str">
        <f t="shared" ref="D175" si="546">IF(AD175="Athlete Name","",AD175)</f>
        <v/>
      </c>
      <c r="E175" s="60"/>
      <c r="F175" s="1" t="str">
        <f t="shared" ref="F175" si="547">IF(COUNT(AL175,AM175,AN175,AO175,AP175,AQ175,AR175,AS175,AT175,AU175,AV175,AW175,AX175,AY175,AZ175,BA175,BB175,BC175,BD175,BE175,BF175,BG175,BH175)=0,"", COUNT(AL175,AM175,AN175,AO175,AP175,AQ175,AR175,AS175,AT175,AU175,AV175,AW175,AX175,AY175,AZ175,BA175,BB175,BC175,BD175,BE175,BF175,BG175,BH175))</f>
        <v/>
      </c>
      <c r="G175" s="46" t="str">
        <f t="shared" ref="G175" si="548">_xlfn.IFS(F175="","",F175=1,1,F175=2,2,F175=3,3,F175=4,4,F175=5,5,F175&gt;5,5)</f>
        <v/>
      </c>
      <c r="I175" s="61"/>
      <c r="J175" s="108" t="s">
        <v>7</v>
      </c>
      <c r="K175" s="45" t="str">
        <f>IFERROR(LARGE((AL175:BR175),1),"")</f>
        <v/>
      </c>
      <c r="L175" s="1" t="str">
        <f>IFERROR(LARGE((AL175:BR175),2),"")</f>
        <v/>
      </c>
      <c r="M175" s="1" t="str">
        <f>IFERROR(LARGE((AL175:BR175),3),"")</f>
        <v/>
      </c>
      <c r="N175" s="1" t="str">
        <f>IFERROR(LARGE((AL175:BR175),4),"")</f>
        <v/>
      </c>
      <c r="O175" s="46" t="str">
        <f>IFERROR(LARGE((AL175:BR175),5),"")</f>
        <v/>
      </c>
      <c r="P175" s="1"/>
      <c r="Q175" s="56" t="str">
        <f t="shared" ref="Q175" si="549">IFERROR(AVERAGEIF(K175:O175,"&gt;0"),"")</f>
        <v/>
      </c>
      <c r="R175" s="57" t="str">
        <f t="shared" ref="R175" si="550">IF(SUM(AF176:AJ176,K176:O176)=0,"",SUM(AF176:AJ176,K176:O176))</f>
        <v/>
      </c>
      <c r="T175" s="5" t="str">
        <f t="shared" ref="T175" si="551">IF(U175="","",1)</f>
        <v/>
      </c>
      <c r="U175" s="4" t="str">
        <f t="shared" ref="U175" si="552">IF(SUM(Q175:R175)=0,"",SUM(Q175:R175))</f>
        <v/>
      </c>
      <c r="V175" s="6" t="str">
        <f t="shared" ref="V175" si="553">IF(U175="","",1)</f>
        <v/>
      </c>
      <c r="X175" s="60" t="str">
        <f t="shared" ref="X175" si="554">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117"/>
      <c r="BT175" s="60" t="str">
        <f t="shared" ref="BT175" si="555">IF(AD175="Athlete Name","",AD175)</f>
        <v/>
      </c>
      <c r="BU175" s="46">
        <v>39</v>
      </c>
      <c r="BV175" s="88"/>
    </row>
    <row r="176" spans="2:74" x14ac:dyDescent="0.35">
      <c r="B176" s="71"/>
      <c r="C176" s="45"/>
      <c r="D176" s="47"/>
      <c r="E176" s="60"/>
      <c r="G176" s="46"/>
      <c r="I176" s="61" t="str">
        <f>IF(SUM(AF176:AJ176)=0,"",SUM(AF176:AJ176))</f>
        <v/>
      </c>
      <c r="J176" s="108" t="s">
        <v>12</v>
      </c>
      <c r="K176" s="45" t="str">
        <f>IFERROR(LARGE((AL176:BR176),1),"")</f>
        <v/>
      </c>
      <c r="L176" s="1" t="str">
        <f>IFERROR(LARGE((AL176:BR176),2),"")</f>
        <v/>
      </c>
      <c r="M176" s="1" t="str">
        <f>IFERROR(LARGE((AL176:BR176),3),"")</f>
        <v/>
      </c>
      <c r="N176" s="1" t="str">
        <f>IFERROR(LARGE((AL176:BR176),4),"")</f>
        <v/>
      </c>
      <c r="O176" s="46" t="str">
        <f>IFERROR(LARGE((AL176:BR176),5),"")</f>
        <v/>
      </c>
      <c r="P176" s="1"/>
      <c r="Q176" s="56"/>
      <c r="R176" s="57"/>
      <c r="T176" s="5" t="str">
        <f t="shared" ref="T176" si="556">IF(U175="","",1)</f>
        <v/>
      </c>
      <c r="U176" s="126" t="str">
        <f t="shared" ref="U176" si="557">IF(U175="","",1)</f>
        <v/>
      </c>
      <c r="V176" s="6" t="str">
        <f t="shared" ref="V176" si="558">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117"/>
      <c r="BT176" s="60"/>
      <c r="BU176" s="46"/>
      <c r="BV176" s="88"/>
    </row>
    <row r="177" spans="2:74" s="39" customFormat="1" ht="8.5" customHeight="1" thickBot="1" x14ac:dyDescent="0.4">
      <c r="B177" s="102"/>
      <c r="C177" s="92"/>
      <c r="D177" s="107"/>
      <c r="E177" s="103"/>
      <c r="F177" s="115"/>
      <c r="G177" s="116"/>
      <c r="I177" s="95"/>
      <c r="K177" s="96"/>
      <c r="L177" s="93"/>
      <c r="M177" s="93"/>
      <c r="N177" s="93"/>
      <c r="O177" s="94"/>
      <c r="Q177" s="112"/>
      <c r="R177" s="113"/>
      <c r="T177" s="110" t="str">
        <f t="shared" ref="T177" si="559">IF(U175="","",1)</f>
        <v/>
      </c>
      <c r="U177" s="93" t="str">
        <f t="shared" ref="U177" si="560">IF(U175="","",1)</f>
        <v/>
      </c>
      <c r="V177" s="109" t="str">
        <f t="shared" ref="V177" si="561">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6"/>
      <c r="BS177" s="118"/>
      <c r="BT177" s="158"/>
      <c r="BU177" s="97"/>
      <c r="BV177" s="105"/>
    </row>
    <row r="178" spans="2:74" ht="8.5" customHeight="1" thickTop="1" x14ac:dyDescent="0.35">
      <c r="B178" s="71"/>
      <c r="C178" s="45"/>
      <c r="D178" s="47"/>
      <c r="E178" s="60"/>
      <c r="G178" s="46"/>
      <c r="I178" s="61"/>
      <c r="K178" s="45"/>
      <c r="L178" s="1"/>
      <c r="M178" s="1"/>
      <c r="N178" s="1"/>
      <c r="O178" s="46"/>
      <c r="P178" s="1"/>
      <c r="Q178" s="56"/>
      <c r="R178" s="57"/>
      <c r="T178" s="5" t="str">
        <f t="shared" ref="T178" si="562">IF(U179="","",1)</f>
        <v/>
      </c>
      <c r="U178" s="1" t="str">
        <f t="shared" ref="U178" si="563">IF(U179="","",1)</f>
        <v/>
      </c>
      <c r="V178" s="6" t="str">
        <f t="shared" ref="V178" si="564">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44"/>
      <c r="BJ178" s="144"/>
      <c r="BK178" s="144"/>
      <c r="BL178" s="144"/>
      <c r="BM178" s="144"/>
      <c r="BN178" s="144"/>
      <c r="BO178" s="144"/>
      <c r="BP178" s="144"/>
      <c r="BQ178" s="144"/>
      <c r="BR178" s="145"/>
      <c r="BS178" s="117"/>
      <c r="BT178" s="134"/>
      <c r="BU178" s="46"/>
      <c r="BV178" s="88"/>
    </row>
    <row r="179" spans="2:74" x14ac:dyDescent="0.35">
      <c r="B179" s="71"/>
      <c r="C179" s="45">
        <v>40</v>
      </c>
      <c r="D179" s="47" t="str">
        <f t="shared" ref="D179" si="565">IF(AD179="Athlete Name","",AD179)</f>
        <v/>
      </c>
      <c r="E179" s="60"/>
      <c r="F179" s="1" t="str">
        <f t="shared" ref="F179" si="566">IF(COUNT(AL179,AM179,AN179,AO179,AP179,AQ179,AR179,AS179,AT179,AU179,AV179,AW179,AX179,AY179,AZ179,BA179,BB179,BC179,BD179,BE179,BF179,BG179,BH179)=0,"", COUNT(AL179,AM179,AN179,AO179,AP179,AQ179,AR179,AS179,AT179,AU179,AV179,AW179,AX179,AY179,AZ179,BA179,BB179,BC179,BD179,BE179,BF179,BG179,BH179))</f>
        <v/>
      </c>
      <c r="G179" s="46" t="str">
        <f t="shared" ref="G179" si="567">_xlfn.IFS(F179="","",F179=1,1,F179=2,2,F179=3,3,F179=4,4,F179=5,5,F179&gt;5,5)</f>
        <v/>
      </c>
      <c r="I179" s="61"/>
      <c r="J179" s="108" t="s">
        <v>7</v>
      </c>
      <c r="K179" s="45" t="str">
        <f>IFERROR(LARGE((AL179:BR179),1),"")</f>
        <v/>
      </c>
      <c r="L179" s="1" t="str">
        <f>IFERROR(LARGE((AL179:BR179),2),"")</f>
        <v/>
      </c>
      <c r="M179" s="1" t="str">
        <f>IFERROR(LARGE((AL179:BR179),3),"")</f>
        <v/>
      </c>
      <c r="N179" s="1" t="str">
        <f>IFERROR(LARGE((AL179:BR179),4),"")</f>
        <v/>
      </c>
      <c r="O179" s="46" t="str">
        <f>IFERROR(LARGE((AL179:BR179),5),"")</f>
        <v/>
      </c>
      <c r="P179" s="1"/>
      <c r="Q179" s="56" t="str">
        <f t="shared" ref="Q179" si="568">IFERROR(AVERAGEIF(K179:O179,"&gt;0"),"")</f>
        <v/>
      </c>
      <c r="R179" s="57" t="str">
        <f t="shared" ref="R179" si="569">IF(SUM(AF180:AJ180,K180:O180)=0,"",SUM(AF180:AJ180,K180:O180))</f>
        <v/>
      </c>
      <c r="T179" s="5" t="str">
        <f t="shared" ref="T179" si="570">IF(U179="","",1)</f>
        <v/>
      </c>
      <c r="U179" s="4" t="str">
        <f t="shared" ref="U179" si="571">IF(SUM(Q179:R179)=0,"",SUM(Q179:R179))</f>
        <v/>
      </c>
      <c r="V179" s="6" t="str">
        <f t="shared" ref="V179" si="572">IF(U179="","",1)</f>
        <v/>
      </c>
      <c r="X179" s="60" t="str">
        <f t="shared" ref="X179" si="573">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117"/>
      <c r="BT179" s="60" t="str">
        <f t="shared" ref="BT179" si="574">IF(AD179="Athlete Name","",AD179)</f>
        <v/>
      </c>
      <c r="BU179" s="46">
        <v>40</v>
      </c>
      <c r="BV179" s="88"/>
    </row>
    <row r="180" spans="2:74" x14ac:dyDescent="0.35">
      <c r="B180" s="71"/>
      <c r="C180" s="45"/>
      <c r="D180" s="47"/>
      <c r="E180" s="60"/>
      <c r="G180" s="46"/>
      <c r="I180" s="61" t="str">
        <f>IF(SUM(AF180:AJ180)=0,"",SUM(AF180:AJ180))</f>
        <v/>
      </c>
      <c r="J180" s="108" t="s">
        <v>12</v>
      </c>
      <c r="K180" s="45" t="str">
        <f>IFERROR(LARGE((AL180:BR180),1),"")</f>
        <v/>
      </c>
      <c r="L180" s="1" t="str">
        <f>IFERROR(LARGE((AL180:BR180),2),"")</f>
        <v/>
      </c>
      <c r="M180" s="1" t="str">
        <f>IFERROR(LARGE((AL180:BR180),3),"")</f>
        <v/>
      </c>
      <c r="N180" s="1" t="str">
        <f>IFERROR(LARGE((AL180:BR180),4),"")</f>
        <v/>
      </c>
      <c r="O180" s="46" t="str">
        <f>IFERROR(LARGE((AL180:BR180),5),"")</f>
        <v/>
      </c>
      <c r="P180" s="1"/>
      <c r="Q180" s="56"/>
      <c r="R180" s="57"/>
      <c r="T180" s="5" t="str">
        <f t="shared" ref="T180" si="575">IF(U179="","",1)</f>
        <v/>
      </c>
      <c r="U180" s="126" t="str">
        <f t="shared" ref="U180" si="576">IF(U179="","",1)</f>
        <v/>
      </c>
      <c r="V180" s="6" t="str">
        <f t="shared" ref="V180" si="577">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117"/>
      <c r="BT180" s="60"/>
      <c r="BU180" s="46"/>
      <c r="BV180" s="88"/>
    </row>
    <row r="181" spans="2:74" s="39" customFormat="1" ht="8.5" customHeight="1" thickBot="1" x14ac:dyDescent="0.4">
      <c r="B181" s="102"/>
      <c r="C181" s="92"/>
      <c r="D181" s="107"/>
      <c r="E181" s="103"/>
      <c r="F181" s="115"/>
      <c r="G181" s="116"/>
      <c r="I181" s="95"/>
      <c r="K181" s="96"/>
      <c r="L181" s="93"/>
      <c r="M181" s="93"/>
      <c r="N181" s="93"/>
      <c r="O181" s="94"/>
      <c r="Q181" s="112"/>
      <c r="R181" s="113"/>
      <c r="T181" s="110" t="str">
        <f t="shared" ref="T181" si="578">IF(U179="","",1)</f>
        <v/>
      </c>
      <c r="U181" s="93" t="str">
        <f t="shared" ref="U181" si="579">IF(U179="","",1)</f>
        <v/>
      </c>
      <c r="V181" s="109" t="str">
        <f t="shared" ref="V181" si="580">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2"/>
      <c r="BS181" s="118"/>
      <c r="BT181" s="146"/>
      <c r="BU181" s="97"/>
      <c r="BV181" s="105"/>
    </row>
    <row r="182" spans="2:74" ht="8.5" customHeight="1" thickTop="1" x14ac:dyDescent="0.35">
      <c r="B182" s="71"/>
      <c r="C182" s="45"/>
      <c r="D182" s="47"/>
      <c r="E182" s="60"/>
      <c r="G182" s="46"/>
      <c r="I182" s="61"/>
      <c r="K182" s="45"/>
      <c r="L182" s="1"/>
      <c r="M182" s="1"/>
      <c r="N182" s="1"/>
      <c r="O182" s="46"/>
      <c r="P182" s="1"/>
      <c r="Q182" s="56"/>
      <c r="R182" s="57"/>
      <c r="T182" s="5" t="str">
        <f t="shared" ref="T182" si="581">IF(U183="","",1)</f>
        <v/>
      </c>
      <c r="U182" s="1" t="str">
        <f t="shared" ref="U182" si="582">IF(U183="","",1)</f>
        <v/>
      </c>
      <c r="V182" s="6" t="str">
        <f t="shared" ref="V182" si="583">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7"/>
      <c r="BJ182" s="157"/>
      <c r="BK182" s="157"/>
      <c r="BL182" s="157"/>
      <c r="BM182" s="157"/>
      <c r="BN182" s="157"/>
      <c r="BO182" s="157"/>
      <c r="BP182" s="157"/>
      <c r="BQ182" s="157"/>
      <c r="BR182" s="152"/>
      <c r="BS182" s="117"/>
      <c r="BT182" s="149"/>
      <c r="BU182" s="46"/>
      <c r="BV182" s="88"/>
    </row>
    <row r="183" spans="2:74" x14ac:dyDescent="0.35">
      <c r="B183" s="71"/>
      <c r="C183" s="45">
        <v>41</v>
      </c>
      <c r="D183" s="47" t="str">
        <f t="shared" ref="D183" si="584">IF(AD183="Athlete Name","",AD183)</f>
        <v/>
      </c>
      <c r="E183" s="60"/>
      <c r="F183" s="1" t="str">
        <f t="shared" ref="F183" si="585">IF(COUNT(AL183,AM183,AN183,AO183,AP183,AQ183,AR183,AS183,AT183,AU183,AV183,AW183,AX183,AY183,AZ183,BA183,BB183,BC183,BD183,BE183,BF183,BG183,BH183)=0,"", COUNT(AL183,AM183,AN183,AO183,AP183,AQ183,AR183,AS183,AT183,AU183,AV183,AW183,AX183,AY183,AZ183,BA183,BB183,BC183,BD183,BE183,BF183,BG183,BH183))</f>
        <v/>
      </c>
      <c r="G183" s="46" t="str">
        <f t="shared" ref="G183" si="586">_xlfn.IFS(F183="","",F183=1,1,F183=2,2,F183=3,3,F183=4,4,F183=5,5,F183&gt;5,5)</f>
        <v/>
      </c>
      <c r="I183" s="61"/>
      <c r="J183" s="108" t="s">
        <v>7</v>
      </c>
      <c r="K183" s="45" t="str">
        <f>IFERROR(LARGE((AL183:BR183),1),"")</f>
        <v/>
      </c>
      <c r="L183" s="1" t="str">
        <f>IFERROR(LARGE((AL183:BR183),2),"")</f>
        <v/>
      </c>
      <c r="M183" s="1" t="str">
        <f>IFERROR(LARGE((AL183:BR183),3),"")</f>
        <v/>
      </c>
      <c r="N183" s="1" t="str">
        <f>IFERROR(LARGE((AL183:BR183),4),"")</f>
        <v/>
      </c>
      <c r="O183" s="46" t="str">
        <f>IFERROR(LARGE((AL183:BR183),5),"")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117"/>
      <c r="BT183" s="60" t="str">
        <f t="shared" ref="BT183" si="593">IF(AD183="Athlete Name","",AD183)</f>
        <v/>
      </c>
      <c r="BU183" s="46">
        <v>41</v>
      </c>
      <c r="BV183" s="88"/>
    </row>
    <row r="184" spans="2:74" x14ac:dyDescent="0.35">
      <c r="B184" s="71"/>
      <c r="C184" s="45"/>
      <c r="D184" s="47"/>
      <c r="E184" s="60"/>
      <c r="G184" s="46"/>
      <c r="I184" s="61" t="str">
        <f>IF(SUM(AF184:AJ184)=0,"",SUM(AF184:AJ184))</f>
        <v/>
      </c>
      <c r="J184" s="108" t="s">
        <v>12</v>
      </c>
      <c r="K184" s="45" t="str">
        <f>IFERROR(LARGE((AL184:BR184),1),"")</f>
        <v/>
      </c>
      <c r="L184" s="1" t="str">
        <f>IFERROR(LARGE((AL184:BR184),2),"")</f>
        <v/>
      </c>
      <c r="M184" s="1" t="str">
        <f>IFERROR(LARGE((AL184:BR184),3),"")</f>
        <v/>
      </c>
      <c r="N184" s="1" t="str">
        <f>IFERROR(LARGE((AL184:BR184),4),"")</f>
        <v/>
      </c>
      <c r="O184" s="46" t="str">
        <f>IFERROR(LARGE((AL184:BR184),5),"")</f>
        <v/>
      </c>
      <c r="P184" s="1"/>
      <c r="Q184" s="56"/>
      <c r="R184" s="57"/>
      <c r="T184" s="5" t="str">
        <f t="shared" ref="T184" si="594">IF(U183="","",1)</f>
        <v/>
      </c>
      <c r="U184" s="126" t="str">
        <f t="shared" ref="U184" si="595">IF(U183="","",1)</f>
        <v/>
      </c>
      <c r="V184" s="6" t="str">
        <f t="shared" ref="V184" si="596">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117"/>
      <c r="BT184" s="60"/>
      <c r="BU184" s="46"/>
      <c r="BV184" s="88"/>
    </row>
    <row r="185" spans="2:74" s="39" customFormat="1" ht="8.5" customHeight="1" thickBot="1" x14ac:dyDescent="0.4">
      <c r="B185" s="102"/>
      <c r="C185" s="92"/>
      <c r="D185" s="107"/>
      <c r="E185" s="103"/>
      <c r="F185" s="115"/>
      <c r="G185" s="116"/>
      <c r="I185" s="95"/>
      <c r="K185" s="96"/>
      <c r="L185" s="93"/>
      <c r="M185" s="93"/>
      <c r="N185" s="93"/>
      <c r="O185" s="94"/>
      <c r="Q185" s="112"/>
      <c r="R185" s="113"/>
      <c r="T185" s="110" t="str">
        <f t="shared" ref="T185" si="597">IF(U183="","",1)</f>
        <v/>
      </c>
      <c r="U185" s="93" t="str">
        <f t="shared" ref="U185" si="598">IF(U183="","",1)</f>
        <v/>
      </c>
      <c r="V185" s="109" t="str">
        <f t="shared" ref="V185" si="59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6"/>
      <c r="BS185" s="118"/>
      <c r="BT185" s="107"/>
      <c r="BU185" s="97"/>
      <c r="BV185" s="105"/>
    </row>
    <row r="186" spans="2:74" ht="8.5" customHeight="1" thickTop="1" x14ac:dyDescent="0.35">
      <c r="B186" s="71"/>
      <c r="C186" s="45"/>
      <c r="D186" s="47"/>
      <c r="E186" s="60"/>
      <c r="G186" s="46"/>
      <c r="I186" s="61"/>
      <c r="K186" s="45"/>
      <c r="L186" s="1"/>
      <c r="M186" s="1"/>
      <c r="N186" s="1"/>
      <c r="O186" s="46"/>
      <c r="P186" s="1"/>
      <c r="Q186" s="56"/>
      <c r="R186" s="57"/>
      <c r="T186" s="5" t="str">
        <f t="shared" ref="T186" si="600">IF(U187="","",1)</f>
        <v/>
      </c>
      <c r="U186" s="1" t="str">
        <f t="shared" ref="U186" si="601">IF(U187="","",1)</f>
        <v/>
      </c>
      <c r="V186" s="6" t="str">
        <f t="shared" ref="V186" si="60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44"/>
      <c r="BJ186" s="144"/>
      <c r="BK186" s="144"/>
      <c r="BL186" s="144"/>
      <c r="BM186" s="144"/>
      <c r="BN186" s="144"/>
      <c r="BO186" s="144"/>
      <c r="BP186" s="144"/>
      <c r="BQ186" s="144"/>
      <c r="BR186" s="145"/>
      <c r="BS186" s="117"/>
      <c r="BT186" s="134"/>
      <c r="BU186" s="46"/>
      <c r="BV186" s="88"/>
    </row>
    <row r="187" spans="2:74" x14ac:dyDescent="0.35">
      <c r="B187" s="71"/>
      <c r="C187" s="45">
        <v>42</v>
      </c>
      <c r="D187" s="47" t="str">
        <f t="shared" ref="D187" si="603">IF(AD187="Athlete Name","",AD187)</f>
        <v/>
      </c>
      <c r="E187" s="60"/>
      <c r="F187" s="1" t="str">
        <f t="shared" ref="F187" si="604">IF(COUNT(AL187,AM187,AN187,AO187,AP187,AQ187,AR187,AS187,AT187,AU187,AV187,AW187,AX187,AY187,AZ187,BA187,BB187,BC187,BD187,BE187,BF187,BG187,BH187)=0,"", COUNT(AL187,AM187,AN187,AO187,AP187,AQ187,AR187,AS187,AT187,AU187,AV187,AW187,AX187,AY187,AZ187,BA187,BB187,BC187,BD187,BE187,BF187,BG187,BH187))</f>
        <v/>
      </c>
      <c r="G187" s="46" t="str">
        <f t="shared" ref="G187" si="605">_xlfn.IFS(F187="","",F187=1,1,F187=2,2,F187=3,3,F187=4,4,F187=5,5,F187&gt;5,5)</f>
        <v/>
      </c>
      <c r="I187" s="61"/>
      <c r="J187" s="108" t="s">
        <v>7</v>
      </c>
      <c r="K187" s="45" t="str">
        <f>IFERROR(LARGE((AL187:BR187),1),"")</f>
        <v/>
      </c>
      <c r="L187" s="1" t="str">
        <f>IFERROR(LARGE((AL187:BR187),2),"")</f>
        <v/>
      </c>
      <c r="M187" s="1" t="str">
        <f>IFERROR(LARGE((AL187:BR187),3),"")</f>
        <v/>
      </c>
      <c r="N187" s="1" t="str">
        <f>IFERROR(LARGE((AL187:BR187),4),"")</f>
        <v/>
      </c>
      <c r="O187" s="46" t="str">
        <f>IFERROR(LARGE((AL187:BR187),5),"")</f>
        <v/>
      </c>
      <c r="P187" s="1"/>
      <c r="Q187" s="56" t="str">
        <f t="shared" ref="Q187" si="606">IFERROR(AVERAGEIF(K187:O187,"&gt;0"),"")</f>
        <v/>
      </c>
      <c r="R187" s="57" t="str">
        <f t="shared" ref="R187" si="607">IF(SUM(AF188:AJ188,K188:O188)=0,"",SUM(AF188:AJ188,K188:O188))</f>
        <v/>
      </c>
      <c r="T187" s="5" t="str">
        <f t="shared" ref="T187" si="608">IF(U187="","",1)</f>
        <v/>
      </c>
      <c r="U187" s="4" t="str">
        <f t="shared" ref="U187" si="609">IF(SUM(Q187:R187)=0,"",SUM(Q187:R187))</f>
        <v/>
      </c>
      <c r="V187" s="6" t="str">
        <f t="shared" ref="V187" si="610">IF(U187="","",1)</f>
        <v/>
      </c>
      <c r="X187" s="60" t="str">
        <f t="shared" ref="X187" si="611">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117"/>
      <c r="BT187" s="60" t="str">
        <f t="shared" ref="BT187" si="612">IF(AD187="Athlete Name","",AD187)</f>
        <v/>
      </c>
      <c r="BU187" s="46">
        <v>42</v>
      </c>
      <c r="BV187" s="88"/>
    </row>
    <row r="188" spans="2:74" x14ac:dyDescent="0.35">
      <c r="B188" s="71"/>
      <c r="C188" s="45"/>
      <c r="D188" s="47"/>
      <c r="E188" s="60"/>
      <c r="F188" s="45"/>
      <c r="G188" s="46"/>
      <c r="I188" s="61" t="str">
        <f>IF(SUM(AF188:AJ188)=0,"",SUM(AF188:AJ188))</f>
        <v/>
      </c>
      <c r="J188" s="108" t="s">
        <v>12</v>
      </c>
      <c r="K188" s="45" t="str">
        <f>IFERROR(LARGE((AL188:BR188),1),"")</f>
        <v/>
      </c>
      <c r="L188" s="1" t="str">
        <f>IFERROR(LARGE((AL188:BR188),2),"")</f>
        <v/>
      </c>
      <c r="M188" s="1" t="str">
        <f>IFERROR(LARGE((AL188:BR188),3),"")</f>
        <v/>
      </c>
      <c r="N188" s="1" t="str">
        <f>IFERROR(LARGE((AL188:BR188),4),"")</f>
        <v/>
      </c>
      <c r="O188" s="46" t="str">
        <f>IFERROR(LARGE((AL188:BR188),5),"")</f>
        <v/>
      </c>
      <c r="P188" s="1"/>
      <c r="Q188" s="56"/>
      <c r="R188" s="57"/>
      <c r="T188" s="5" t="str">
        <f t="shared" ref="T188" si="613">IF(U187="","",1)</f>
        <v/>
      </c>
      <c r="U188" s="126" t="str">
        <f t="shared" ref="U188" si="614">IF(U187="","",1)</f>
        <v/>
      </c>
      <c r="V188" s="6" t="str">
        <f t="shared" ref="V188" si="615">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117"/>
      <c r="BT188" s="60"/>
      <c r="BU188" s="46"/>
      <c r="BV188" s="88"/>
    </row>
    <row r="189" spans="2:74" s="39" customFormat="1" ht="8.5" customHeight="1" thickBot="1" x14ac:dyDescent="0.4">
      <c r="B189" s="102"/>
      <c r="C189" s="92"/>
      <c r="D189" s="107"/>
      <c r="E189" s="103"/>
      <c r="F189" s="115"/>
      <c r="G189" s="116"/>
      <c r="I189" s="95"/>
      <c r="K189" s="96"/>
      <c r="L189" s="93"/>
      <c r="M189" s="93"/>
      <c r="N189" s="93"/>
      <c r="O189" s="94"/>
      <c r="Q189" s="112"/>
      <c r="R189" s="113"/>
      <c r="T189" s="110" t="str">
        <f t="shared" ref="T189" si="616">IF(U187="","",1)</f>
        <v/>
      </c>
      <c r="U189" s="93" t="str">
        <f t="shared" ref="U189" si="617">IF(U187="","",1)</f>
        <v/>
      </c>
      <c r="V189" s="109" t="str">
        <f t="shared" ref="V189" si="618">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2"/>
      <c r="BS189" s="118"/>
      <c r="BT189" s="146"/>
      <c r="BU189" s="97"/>
      <c r="BV189" s="105"/>
    </row>
    <row r="190" spans="2:74" ht="8.5" customHeight="1" thickTop="1" x14ac:dyDescent="0.35">
      <c r="B190" s="71"/>
      <c r="C190" s="45"/>
      <c r="D190" s="47"/>
      <c r="E190" s="60"/>
      <c r="G190" s="46"/>
      <c r="I190" s="61"/>
      <c r="K190" s="45"/>
      <c r="L190" s="1"/>
      <c r="M190" s="1"/>
      <c r="N190" s="1"/>
      <c r="O190" s="46"/>
      <c r="P190" s="1"/>
      <c r="Q190" s="56"/>
      <c r="R190" s="57"/>
      <c r="T190" s="5" t="str">
        <f t="shared" ref="T190" si="619">IF(U191="","",1)</f>
        <v/>
      </c>
      <c r="U190" s="1" t="str">
        <f t="shared" ref="U190" si="620">IF(U191="","",1)</f>
        <v/>
      </c>
      <c r="V190" s="6" t="str">
        <f t="shared" ref="V190" si="621">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7"/>
      <c r="BJ190" s="157"/>
      <c r="BK190" s="157"/>
      <c r="BL190" s="157"/>
      <c r="BM190" s="157"/>
      <c r="BN190" s="157"/>
      <c r="BO190" s="157"/>
      <c r="BP190" s="157"/>
      <c r="BQ190" s="157"/>
      <c r="BR190" s="152"/>
      <c r="BS190" s="117"/>
      <c r="BT190" s="149"/>
      <c r="BU190" s="46"/>
      <c r="BV190" s="88"/>
    </row>
    <row r="191" spans="2:74" x14ac:dyDescent="0.35">
      <c r="B191" s="71"/>
      <c r="C191" s="45">
        <v>43</v>
      </c>
      <c r="D191" s="47" t="str">
        <f t="shared" ref="D191" si="622">IF(AD191="Athlete Name","",AD191)</f>
        <v/>
      </c>
      <c r="E191" s="60"/>
      <c r="F191" s="1" t="str">
        <f t="shared" ref="F191" si="623">IF(COUNT(AL191,AM191,AN191,AO191,AP191,AQ191,AR191,AS191,AT191,AU191,AV191,AW191,AX191,AY191,AZ191,BA191,BB191,BC191,BD191,BE191,BF191,BG191,BH191)=0,"", COUNT(AL191,AM191,AN191,AO191,AP191,AQ191,AR191,AS191,AT191,AU191,AV191,AW191,AX191,AY191,AZ191,BA191,BB191,BC191,BD191,BE191,BF191,BG191,BH191))</f>
        <v/>
      </c>
      <c r="G191" s="46" t="str">
        <f t="shared" ref="G191" si="624">_xlfn.IFS(F191="","",F191=1,1,F191=2,2,F191=3,3,F191=4,4,F191=5,5,F191&gt;5,5)</f>
        <v/>
      </c>
      <c r="I191" s="61"/>
      <c r="J191" s="108" t="s">
        <v>7</v>
      </c>
      <c r="K191" s="45" t="str">
        <f>IFERROR(LARGE((AL191:BR191),1),"")</f>
        <v/>
      </c>
      <c r="L191" s="1" t="str">
        <f>IFERROR(LARGE((AL191:BR191),2),"")</f>
        <v/>
      </c>
      <c r="M191" s="1" t="str">
        <f>IFERROR(LARGE((AL191:BR191),3),"")</f>
        <v/>
      </c>
      <c r="N191" s="1" t="str">
        <f>IFERROR(LARGE((AL191:BR191),4),"")</f>
        <v/>
      </c>
      <c r="O191" s="46" t="str">
        <f>IFERROR(LARGE((AL191:BR191),5),"")</f>
        <v/>
      </c>
      <c r="P191" s="1"/>
      <c r="Q191" s="56" t="str">
        <f t="shared" ref="Q191" si="625">IFERROR(AVERAGEIF(K191:O191,"&gt;0"),"")</f>
        <v/>
      </c>
      <c r="R191" s="57" t="str">
        <f t="shared" ref="R191" si="626">IF(SUM(AF192:AJ192,K192:O192)=0,"",SUM(AF192:AJ192,K192:O192))</f>
        <v/>
      </c>
      <c r="T191" s="5" t="str">
        <f t="shared" ref="T191" si="627">IF(U191="","",1)</f>
        <v/>
      </c>
      <c r="U191" s="4" t="str">
        <f t="shared" ref="U191" si="628">IF(SUM(Q191:R191)=0,"",SUM(Q191:R191))</f>
        <v/>
      </c>
      <c r="V191" s="6" t="str">
        <f t="shared" ref="V191" si="629">IF(U191="","",1)</f>
        <v/>
      </c>
      <c r="X191" s="60" t="str">
        <f t="shared" ref="X191" si="630">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117"/>
      <c r="BT191" s="60" t="str">
        <f t="shared" ref="BT191" si="631">IF(AD191="Athlete Name","",AD191)</f>
        <v/>
      </c>
      <c r="BU191" s="46">
        <v>43</v>
      </c>
      <c r="BV191" s="88"/>
    </row>
    <row r="192" spans="2:74" x14ac:dyDescent="0.35">
      <c r="B192" s="71"/>
      <c r="C192" s="45"/>
      <c r="D192" s="47"/>
      <c r="E192" s="60"/>
      <c r="G192" s="46"/>
      <c r="I192" s="61" t="str">
        <f>IF(SUM(AF192:AJ192)=0,"",SUM(AF192:AJ192))</f>
        <v/>
      </c>
      <c r="J192" s="108" t="s">
        <v>12</v>
      </c>
      <c r="K192" s="45" t="str">
        <f>IFERROR(LARGE((AL192:BR192),1),"")</f>
        <v/>
      </c>
      <c r="L192" s="1" t="str">
        <f>IFERROR(LARGE((AL192:BR192),2),"")</f>
        <v/>
      </c>
      <c r="M192" s="1" t="str">
        <f>IFERROR(LARGE((AL192:BR192),3),"")</f>
        <v/>
      </c>
      <c r="N192" s="1" t="str">
        <f>IFERROR(LARGE((AL192:BR192),4),"")</f>
        <v/>
      </c>
      <c r="O192" s="46" t="str">
        <f>IFERROR(LARGE((AL192:BR192),5),"")</f>
        <v/>
      </c>
      <c r="P192" s="1"/>
      <c r="Q192" s="56"/>
      <c r="R192" s="57"/>
      <c r="T192" s="5" t="str">
        <f t="shared" ref="T192" si="632">IF(U191="","",1)</f>
        <v/>
      </c>
      <c r="U192" s="126" t="str">
        <f t="shared" ref="U192" si="633">IF(U191="","",1)</f>
        <v/>
      </c>
      <c r="V192" s="6" t="str">
        <f t="shared" ref="V192" si="634">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117"/>
      <c r="BT192" s="60"/>
      <c r="BU192" s="46"/>
      <c r="BV192" s="88"/>
    </row>
    <row r="193" spans="2:74" s="39" customFormat="1" ht="8.5" customHeight="1" thickBot="1" x14ac:dyDescent="0.4">
      <c r="B193" s="102"/>
      <c r="C193" s="92"/>
      <c r="D193" s="107"/>
      <c r="E193" s="103"/>
      <c r="F193" s="115"/>
      <c r="G193" s="116"/>
      <c r="I193" s="95"/>
      <c r="K193" s="96"/>
      <c r="L193" s="93"/>
      <c r="M193" s="93"/>
      <c r="N193" s="93"/>
      <c r="O193" s="94"/>
      <c r="Q193" s="112"/>
      <c r="R193" s="113"/>
      <c r="T193" s="110" t="str">
        <f t="shared" ref="T193" si="635">IF(U191="","",1)</f>
        <v/>
      </c>
      <c r="U193" s="93" t="str">
        <f t="shared" ref="U193" si="636">IF(U191="","",1)</f>
        <v/>
      </c>
      <c r="V193" s="109" t="str">
        <f t="shared" ref="V193" si="637">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6"/>
      <c r="BS193" s="118"/>
      <c r="BT193" s="158"/>
      <c r="BU193" s="97"/>
      <c r="BV193" s="105"/>
    </row>
    <row r="194" spans="2:74" ht="8.5" customHeight="1" thickTop="1" x14ac:dyDescent="0.35">
      <c r="B194" s="71"/>
      <c r="C194" s="45"/>
      <c r="D194" s="47"/>
      <c r="E194" s="60"/>
      <c r="G194" s="46"/>
      <c r="I194" s="61"/>
      <c r="K194" s="45"/>
      <c r="L194" s="1"/>
      <c r="M194" s="1"/>
      <c r="N194" s="1"/>
      <c r="O194" s="46"/>
      <c r="P194" s="1"/>
      <c r="Q194" s="56"/>
      <c r="R194" s="57"/>
      <c r="T194" s="5" t="str">
        <f t="shared" ref="T194" si="638">IF(U195="","",1)</f>
        <v/>
      </c>
      <c r="U194" s="1" t="str">
        <f t="shared" ref="U194" si="639">IF(U195="","",1)</f>
        <v/>
      </c>
      <c r="V194" s="6" t="str">
        <f t="shared" ref="V194" si="640">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44"/>
      <c r="BJ194" s="144"/>
      <c r="BK194" s="144"/>
      <c r="BL194" s="144"/>
      <c r="BM194" s="144"/>
      <c r="BN194" s="144"/>
      <c r="BO194" s="144"/>
      <c r="BP194" s="144"/>
      <c r="BQ194" s="144"/>
      <c r="BR194" s="145"/>
      <c r="BS194" s="117"/>
      <c r="BT194" s="134"/>
      <c r="BU194" s="46"/>
      <c r="BV194" s="88"/>
    </row>
    <row r="195" spans="2:74" x14ac:dyDescent="0.35">
      <c r="B195" s="71"/>
      <c r="C195" s="45">
        <v>44</v>
      </c>
      <c r="D195" s="47" t="str">
        <f t="shared" ref="D195" si="641">IF(AD195="Athlete Name","",AD195)</f>
        <v/>
      </c>
      <c r="E195" s="60"/>
      <c r="F195" s="1" t="str">
        <f t="shared" ref="F195" si="642">IF(COUNT(AL195,AM195,AN195,AO195,AP195,AQ195,AR195,AS195,AT195,AU195,AV195,AW195,AX195,AY195,AZ195,BA195,BB195,BC195,BD195,BE195,BF195,BG195,BH195)=0,"", COUNT(AL195,AM195,AN195,AO195,AP195,AQ195,AR195,AS195,AT195,AU195,AV195,AW195,AX195,AY195,AZ195,BA195,BB195,BC195,BD195,BE195,BF195,BG195,BH195))</f>
        <v/>
      </c>
      <c r="G195" s="46" t="str">
        <f t="shared" ref="G195" si="643">_xlfn.IFS(F195="","",F195=1,1,F195=2,2,F195=3,3,F195=4,4,F195=5,5,F195&gt;5,5)</f>
        <v/>
      </c>
      <c r="I195" s="61"/>
      <c r="J195" s="108" t="s">
        <v>7</v>
      </c>
      <c r="K195" s="45" t="str">
        <f>IFERROR(LARGE((AL195:BR195),1),"")</f>
        <v/>
      </c>
      <c r="L195" s="1" t="str">
        <f>IFERROR(LARGE((AL195:BR195),2),"")</f>
        <v/>
      </c>
      <c r="M195" s="1" t="str">
        <f>IFERROR(LARGE((AL195:BR195),3),"")</f>
        <v/>
      </c>
      <c r="N195" s="1" t="str">
        <f>IFERROR(LARGE((AL195:BR195),4),"")</f>
        <v/>
      </c>
      <c r="O195" s="46" t="str">
        <f>IFERROR(LARGE((AL195:BR195),5),"")</f>
        <v/>
      </c>
      <c r="P195" s="1"/>
      <c r="Q195" s="56" t="str">
        <f t="shared" ref="Q195" si="644">IFERROR(AVERAGEIF(K195:O195,"&gt;0"),"")</f>
        <v/>
      </c>
      <c r="R195" s="57" t="str">
        <f t="shared" ref="R195" si="645">IF(SUM(AF196:AJ196,K196:O196)=0,"",SUM(AF196:AJ196,K196:O196))</f>
        <v/>
      </c>
      <c r="T195" s="5" t="str">
        <f t="shared" ref="T195" si="646">IF(U195="","",1)</f>
        <v/>
      </c>
      <c r="U195" s="4" t="str">
        <f t="shared" ref="U195" si="647">IF(SUM(Q195:R195)=0,"",SUM(Q195:R195))</f>
        <v/>
      </c>
      <c r="V195" s="6" t="str">
        <f t="shared" ref="V195" si="648">IF(U195="","",1)</f>
        <v/>
      </c>
      <c r="X195" s="60" t="str">
        <f t="shared" ref="X195" si="649">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117"/>
      <c r="BT195" s="60" t="str">
        <f t="shared" ref="BT195" si="650">IF(AD195="Athlete Name","",AD195)</f>
        <v/>
      </c>
      <c r="BU195" s="46">
        <v>44</v>
      </c>
      <c r="BV195" s="88"/>
    </row>
    <row r="196" spans="2:74" x14ac:dyDescent="0.35">
      <c r="B196" s="71"/>
      <c r="C196" s="45"/>
      <c r="D196" s="47"/>
      <c r="E196" s="60"/>
      <c r="G196" s="46"/>
      <c r="I196" s="61" t="str">
        <f>IF(SUM(AF196:AJ196)=0,"",SUM(AF196:AJ196))</f>
        <v/>
      </c>
      <c r="J196" s="108" t="s">
        <v>12</v>
      </c>
      <c r="K196" s="45" t="str">
        <f>IFERROR(LARGE((AL196:BR196),1),"")</f>
        <v/>
      </c>
      <c r="L196" s="1" t="str">
        <f>IFERROR(LARGE((AL196:BR196),2),"")</f>
        <v/>
      </c>
      <c r="M196" s="1" t="str">
        <f>IFERROR(LARGE((AL196:BR196),3),"")</f>
        <v/>
      </c>
      <c r="N196" s="1" t="str">
        <f>IFERROR(LARGE((AL196:BR196),4),"")</f>
        <v/>
      </c>
      <c r="O196" s="46" t="str">
        <f>IFERROR(LARGE((AL196:BR196),5),"")</f>
        <v/>
      </c>
      <c r="P196" s="1"/>
      <c r="Q196" s="56"/>
      <c r="R196" s="57"/>
      <c r="T196" s="5" t="str">
        <f t="shared" ref="T196" si="651">IF(U195="","",1)</f>
        <v/>
      </c>
      <c r="U196" s="126" t="str">
        <f t="shared" ref="U196" si="652">IF(U195="","",1)</f>
        <v/>
      </c>
      <c r="V196" s="6" t="str">
        <f t="shared" ref="V196" si="653">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117"/>
      <c r="BT196" s="60"/>
      <c r="BU196" s="46"/>
      <c r="BV196" s="88"/>
    </row>
    <row r="197" spans="2:74" s="39" customFormat="1" ht="8.5" customHeight="1" thickBot="1" x14ac:dyDescent="0.4">
      <c r="B197" s="102"/>
      <c r="C197" s="92"/>
      <c r="D197" s="107"/>
      <c r="E197" s="103"/>
      <c r="F197" s="115"/>
      <c r="G197" s="116"/>
      <c r="I197" s="95"/>
      <c r="K197" s="96"/>
      <c r="L197" s="93"/>
      <c r="M197" s="93"/>
      <c r="N197" s="93"/>
      <c r="O197" s="94"/>
      <c r="Q197" s="112"/>
      <c r="R197" s="113"/>
      <c r="T197" s="110" t="str">
        <f t="shared" ref="T197" si="654">IF(U195="","",1)</f>
        <v/>
      </c>
      <c r="U197" s="93" t="str">
        <f t="shared" ref="U197" si="655">IF(U195="","",1)</f>
        <v/>
      </c>
      <c r="V197" s="109" t="str">
        <f t="shared" ref="V197" si="656">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2"/>
      <c r="BS197" s="118"/>
      <c r="BT197" s="146"/>
      <c r="BU197" s="97"/>
      <c r="BV197" s="105"/>
    </row>
    <row r="198" spans="2:74" ht="8.5" customHeight="1" thickTop="1" x14ac:dyDescent="0.35">
      <c r="B198" s="71"/>
      <c r="C198" s="45"/>
      <c r="D198" s="47"/>
      <c r="E198" s="60"/>
      <c r="G198" s="46"/>
      <c r="I198" s="61"/>
      <c r="K198" s="45"/>
      <c r="L198" s="1"/>
      <c r="M198" s="1"/>
      <c r="N198" s="1"/>
      <c r="O198" s="46"/>
      <c r="P198" s="1"/>
      <c r="Q198" s="56"/>
      <c r="R198" s="57"/>
      <c r="T198" s="5" t="str">
        <f t="shared" ref="T198" si="657">IF(U199="","",1)</f>
        <v/>
      </c>
      <c r="U198" s="1" t="str">
        <f t="shared" ref="U198" si="658">IF(U199="","",1)</f>
        <v/>
      </c>
      <c r="V198" s="6" t="str">
        <f t="shared" ref="V198" si="659">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7"/>
      <c r="BJ198" s="157"/>
      <c r="BK198" s="157"/>
      <c r="BL198" s="157"/>
      <c r="BM198" s="157"/>
      <c r="BN198" s="157"/>
      <c r="BO198" s="157"/>
      <c r="BP198" s="157"/>
      <c r="BQ198" s="157"/>
      <c r="BR198" s="152"/>
      <c r="BS198" s="117"/>
      <c r="BT198" s="149"/>
      <c r="BU198" s="46"/>
      <c r="BV198" s="88"/>
    </row>
    <row r="199" spans="2:74" x14ac:dyDescent="0.35">
      <c r="B199" s="71"/>
      <c r="C199" s="45">
        <v>45</v>
      </c>
      <c r="D199" s="47" t="str">
        <f t="shared" ref="D199" si="660">IF(AD199="Athlete Name","",AD199)</f>
        <v/>
      </c>
      <c r="E199" s="60"/>
      <c r="F199" s="1" t="str">
        <f t="shared" ref="F199" si="661">IF(COUNT(AL199,AM199,AN199,AO199,AP199,AQ199,AR199,AS199,AT199,AU199,AV199,AW199,AX199,AY199,AZ199,BA199,BB199,BC199,BD199,BE199,BF199,BG199,BH199)=0,"", COUNT(AL199,AM199,AN199,AO199,AP199,AQ199,AR199,AS199,AT199,AU199,AV199,AW199,AX199,AY199,AZ199,BA199,BB199,BC199,BD199,BE199,BF199,BG199,BH199))</f>
        <v/>
      </c>
      <c r="G199" s="46" t="str">
        <f t="shared" ref="G199" si="662">_xlfn.IFS(F199="","",F199=1,1,F199=2,2,F199=3,3,F199=4,4,F199=5,5,F199&gt;5,5)</f>
        <v/>
      </c>
      <c r="I199" s="61"/>
      <c r="J199" s="108" t="s">
        <v>7</v>
      </c>
      <c r="K199" s="45" t="str">
        <f>IFERROR(LARGE((AL199:BR199),1),"")</f>
        <v/>
      </c>
      <c r="L199" s="1" t="str">
        <f>IFERROR(LARGE((AL199:BR199),2),"")</f>
        <v/>
      </c>
      <c r="M199" s="1" t="str">
        <f>IFERROR(LARGE((AL199:BR199),3),"")</f>
        <v/>
      </c>
      <c r="N199" s="1" t="str">
        <f>IFERROR(LARGE((AL199:BR199),4),"")</f>
        <v/>
      </c>
      <c r="O199" s="46" t="str">
        <f>IFERROR(LARGE((AL199:BR199),5),"")</f>
        <v/>
      </c>
      <c r="P199" s="1"/>
      <c r="Q199" s="56" t="str">
        <f t="shared" ref="Q199" si="663">IFERROR(AVERAGEIF(K199:O199,"&gt;0"),"")</f>
        <v/>
      </c>
      <c r="R199" s="57" t="str">
        <f t="shared" ref="R199" si="664">IF(SUM(AF200:AJ200,K200:O200)=0,"",SUM(AF200:AJ200,K200:O200))</f>
        <v/>
      </c>
      <c r="T199" s="5" t="str">
        <f t="shared" ref="T199" si="665">IF(U199="","",1)</f>
        <v/>
      </c>
      <c r="U199" s="4" t="str">
        <f t="shared" ref="U199" si="666">IF(SUM(Q199:R199)=0,"",SUM(Q199:R199))</f>
        <v/>
      </c>
      <c r="V199" s="6" t="str">
        <f t="shared" ref="V199" si="667">IF(U199="","",1)</f>
        <v/>
      </c>
      <c r="X199" s="60" t="str">
        <f t="shared" ref="X199" si="668">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117"/>
      <c r="BT199" s="60" t="str">
        <f t="shared" ref="BT199" si="669">IF(AD199="Athlete Name","",AD199)</f>
        <v/>
      </c>
      <c r="BU199" s="46">
        <v>45</v>
      </c>
      <c r="BV199" s="88"/>
    </row>
    <row r="200" spans="2:74" x14ac:dyDescent="0.35">
      <c r="B200" s="71"/>
      <c r="C200" s="45"/>
      <c r="D200" s="47"/>
      <c r="E200" s="60"/>
      <c r="G200" s="46"/>
      <c r="I200" s="61" t="str">
        <f>IF(SUM(AF200:AJ200)=0,"",SUM(AF200:AJ200))</f>
        <v/>
      </c>
      <c r="J200" s="108" t="s">
        <v>12</v>
      </c>
      <c r="K200" s="45" t="str">
        <f>IFERROR(LARGE((AL200:BR200),1),"")</f>
        <v/>
      </c>
      <c r="L200" s="1" t="str">
        <f>IFERROR(LARGE((AL200:BR200),2),"")</f>
        <v/>
      </c>
      <c r="M200" s="1" t="str">
        <f>IFERROR(LARGE((AL200:BR200),3),"")</f>
        <v/>
      </c>
      <c r="N200" s="1" t="str">
        <f>IFERROR(LARGE((AL200:BR200),4),"")</f>
        <v/>
      </c>
      <c r="O200" s="46" t="str">
        <f>IFERROR(LARGE((AL200:BR200),5),"")</f>
        <v/>
      </c>
      <c r="P200" s="1"/>
      <c r="Q200" s="56"/>
      <c r="R200" s="57"/>
      <c r="T200" s="5" t="str">
        <f t="shared" ref="T200" si="670">IF(U199="","",1)</f>
        <v/>
      </c>
      <c r="U200" s="126" t="str">
        <f t="shared" ref="U200" si="671">IF(U199="","",1)</f>
        <v/>
      </c>
      <c r="V200" s="6" t="str">
        <f t="shared" ref="V200" si="672">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117"/>
      <c r="BT200" s="60"/>
      <c r="BU200" s="46"/>
      <c r="BV200" s="88"/>
    </row>
    <row r="201" spans="2:74" s="39" customFormat="1" ht="8.5" customHeight="1" thickBot="1" x14ac:dyDescent="0.4">
      <c r="B201" s="102"/>
      <c r="C201" s="92"/>
      <c r="D201" s="101"/>
      <c r="E201" s="103"/>
      <c r="F201" s="99"/>
      <c r="G201" s="100"/>
      <c r="I201" s="106"/>
      <c r="K201" s="101"/>
      <c r="L201" s="99"/>
      <c r="M201" s="99"/>
      <c r="N201" s="99"/>
      <c r="O201" s="100"/>
      <c r="Q201" s="114"/>
      <c r="R201" s="100"/>
      <c r="T201" s="120" t="str">
        <f t="shared" ref="T201" si="673">IF(U199="","",1)</f>
        <v/>
      </c>
      <c r="U201" s="39" t="str">
        <f t="shared" ref="U201" si="674">IF(U199="","",1)</f>
        <v/>
      </c>
      <c r="V201" s="121" t="str">
        <f t="shared" ref="V201" si="675">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6"/>
      <c r="BT201" s="158"/>
      <c r="BU201" s="97"/>
      <c r="BV201" s="105"/>
    </row>
    <row r="202" spans="2:74" ht="15" thickTop="1" x14ac:dyDescent="0.35">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47" t="s">
        <v>9</v>
      </c>
      <c r="AG202" s="347"/>
      <c r="AH202" s="347"/>
      <c r="AI202" s="347"/>
      <c r="AJ202" s="347"/>
      <c r="AL202" s="3">
        <f t="shared" ref="AL202:BR204" si="676">AL13</f>
        <v>2021</v>
      </c>
      <c r="AM202" s="3" t="str">
        <f t="shared" si="676"/>
        <v>Year</v>
      </c>
      <c r="AN202" s="3" t="str">
        <f t="shared" si="676"/>
        <v>Year</v>
      </c>
      <c r="AO202" s="3" t="str">
        <f t="shared" si="676"/>
        <v>Year</v>
      </c>
      <c r="AP202" s="3" t="str">
        <f t="shared" si="676"/>
        <v>Year</v>
      </c>
      <c r="AQ202" s="3" t="str">
        <f t="shared" si="676"/>
        <v>Year</v>
      </c>
      <c r="AR202" s="3" t="str">
        <f t="shared" si="676"/>
        <v>Year</v>
      </c>
      <c r="AS202" s="3" t="str">
        <f t="shared" si="676"/>
        <v>Year</v>
      </c>
      <c r="AT202" s="3" t="str">
        <f t="shared" si="676"/>
        <v>Year</v>
      </c>
      <c r="AU202" s="3" t="str">
        <f t="shared" si="676"/>
        <v>Year</v>
      </c>
      <c r="AV202" s="3" t="str">
        <f t="shared" si="676"/>
        <v>Year</v>
      </c>
      <c r="AW202" s="3" t="str">
        <f t="shared" si="676"/>
        <v>Year</v>
      </c>
      <c r="AX202" s="3" t="str">
        <f t="shared" si="676"/>
        <v>Year</v>
      </c>
      <c r="AY202" s="3" t="str">
        <f t="shared" si="676"/>
        <v>Year</v>
      </c>
      <c r="AZ202" s="3" t="str">
        <f t="shared" si="676"/>
        <v>Year</v>
      </c>
      <c r="BA202" s="3" t="str">
        <f t="shared" si="676"/>
        <v>Year</v>
      </c>
      <c r="BB202" s="3" t="str">
        <f t="shared" si="676"/>
        <v>Year</v>
      </c>
      <c r="BC202" s="3" t="str">
        <f t="shared" si="676"/>
        <v>Year</v>
      </c>
      <c r="BD202" s="3" t="str">
        <f t="shared" si="676"/>
        <v>Year</v>
      </c>
      <c r="BE202" s="3" t="str">
        <f t="shared" si="676"/>
        <v>Year</v>
      </c>
      <c r="BF202" s="3" t="str">
        <f t="shared" si="676"/>
        <v>Year</v>
      </c>
      <c r="BG202" s="3" t="str">
        <f t="shared" si="676"/>
        <v>Year</v>
      </c>
      <c r="BH202" s="3" t="str">
        <f t="shared" si="676"/>
        <v>Year</v>
      </c>
      <c r="BI202" s="3" t="str">
        <f t="shared" si="676"/>
        <v>Year</v>
      </c>
      <c r="BJ202" s="3" t="str">
        <f t="shared" si="676"/>
        <v>Year</v>
      </c>
      <c r="BK202" s="3" t="str">
        <f t="shared" si="676"/>
        <v>Year</v>
      </c>
      <c r="BL202" s="3" t="str">
        <f t="shared" si="676"/>
        <v>Year</v>
      </c>
      <c r="BM202" s="3" t="str">
        <f t="shared" si="676"/>
        <v>Year</v>
      </c>
      <c r="BN202" s="3" t="str">
        <f t="shared" si="676"/>
        <v>Year</v>
      </c>
      <c r="BO202" s="3" t="str">
        <f t="shared" si="676"/>
        <v>Year</v>
      </c>
      <c r="BP202" s="3" t="str">
        <f t="shared" si="676"/>
        <v>Year</v>
      </c>
      <c r="BQ202" s="3" t="str">
        <f t="shared" si="676"/>
        <v>Year</v>
      </c>
      <c r="BR202" s="3" t="str">
        <f t="shared" si="676"/>
        <v>Year</v>
      </c>
      <c r="BS202" s="3"/>
      <c r="BU202" s="46"/>
      <c r="BV202" s="88"/>
    </row>
    <row r="203" spans="2:74" x14ac:dyDescent="0.35">
      <c r="B203" s="71"/>
      <c r="C203" s="58" t="s">
        <v>35</v>
      </c>
      <c r="F203" s="3" t="s">
        <v>1</v>
      </c>
      <c r="G203" s="3" t="s">
        <v>3</v>
      </c>
      <c r="H203" s="3"/>
      <c r="I203" s="3" t="s">
        <v>12</v>
      </c>
      <c r="K203" s="352" t="s">
        <v>36</v>
      </c>
      <c r="L203" s="352"/>
      <c r="M203" s="352"/>
      <c r="N203" s="352"/>
      <c r="O203" s="352"/>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t="str">
        <f t="shared" si="676"/>
        <v>August</v>
      </c>
      <c r="AM203" s="3" t="str">
        <f t="shared" si="676"/>
        <v>Month</v>
      </c>
      <c r="AN203" s="3" t="str">
        <f t="shared" si="676"/>
        <v>Month</v>
      </c>
      <c r="AO203" s="3" t="str">
        <f t="shared" si="676"/>
        <v>Month</v>
      </c>
      <c r="AP203" s="3" t="str">
        <f t="shared" si="676"/>
        <v>Month</v>
      </c>
      <c r="AQ203" s="3" t="str">
        <f t="shared" si="676"/>
        <v>Month</v>
      </c>
      <c r="AR203" s="3" t="str">
        <f t="shared" si="676"/>
        <v>Month</v>
      </c>
      <c r="AS203" s="3" t="str">
        <f t="shared" si="676"/>
        <v>Month</v>
      </c>
      <c r="AT203" s="3" t="str">
        <f t="shared" si="676"/>
        <v>Month</v>
      </c>
      <c r="AU203" s="3" t="str">
        <f t="shared" si="676"/>
        <v>Month</v>
      </c>
      <c r="AV203" s="3" t="str">
        <f t="shared" si="676"/>
        <v>Month</v>
      </c>
      <c r="AW203" s="3" t="str">
        <f t="shared" si="676"/>
        <v>Month</v>
      </c>
      <c r="AX203" s="3" t="str">
        <f t="shared" si="676"/>
        <v>Month</v>
      </c>
      <c r="AY203" s="3" t="str">
        <f t="shared" si="676"/>
        <v>Month</v>
      </c>
      <c r="AZ203" s="3" t="str">
        <f t="shared" si="676"/>
        <v>Month</v>
      </c>
      <c r="BA203" s="3" t="str">
        <f t="shared" si="676"/>
        <v>Month</v>
      </c>
      <c r="BB203" s="3" t="str">
        <f t="shared" si="676"/>
        <v>Month</v>
      </c>
      <c r="BC203" s="3" t="str">
        <f t="shared" si="676"/>
        <v>Month</v>
      </c>
      <c r="BD203" s="3" t="str">
        <f t="shared" si="676"/>
        <v>Month</v>
      </c>
      <c r="BE203" s="3" t="str">
        <f t="shared" si="676"/>
        <v>Month</v>
      </c>
      <c r="BF203" s="3" t="str">
        <f t="shared" si="676"/>
        <v>Month</v>
      </c>
      <c r="BG203" s="3" t="str">
        <f t="shared" si="676"/>
        <v>Month</v>
      </c>
      <c r="BH203" s="3" t="str">
        <f t="shared" si="676"/>
        <v>Month</v>
      </c>
      <c r="BI203" s="3" t="str">
        <f t="shared" si="676"/>
        <v>Month</v>
      </c>
      <c r="BJ203" s="3" t="str">
        <f t="shared" si="676"/>
        <v>Month</v>
      </c>
      <c r="BK203" s="3" t="str">
        <f t="shared" si="676"/>
        <v>Month</v>
      </c>
      <c r="BL203" s="3" t="str">
        <f t="shared" si="676"/>
        <v>Month</v>
      </c>
      <c r="BM203" s="3" t="str">
        <f t="shared" si="676"/>
        <v>Month</v>
      </c>
      <c r="BN203" s="3" t="str">
        <f t="shared" si="676"/>
        <v>Month</v>
      </c>
      <c r="BO203" s="3" t="str">
        <f t="shared" si="676"/>
        <v>Month</v>
      </c>
      <c r="BP203" s="3" t="str">
        <f t="shared" si="676"/>
        <v>Month</v>
      </c>
      <c r="BQ203" s="3" t="str">
        <f t="shared" si="676"/>
        <v>Month</v>
      </c>
      <c r="BR203" s="3" t="str">
        <f t="shared" si="676"/>
        <v>Month</v>
      </c>
      <c r="BS203" s="3"/>
      <c r="BU203" s="46"/>
      <c r="BV203" s="88"/>
    </row>
    <row r="204" spans="2:74" x14ac:dyDescent="0.35">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t="str">
        <f t="shared" si="676"/>
        <v>Olympics</v>
      </c>
      <c r="AM204" s="3" t="str">
        <f t="shared" si="676"/>
        <v>Event 2</v>
      </c>
      <c r="AN204" s="3" t="str">
        <f t="shared" si="676"/>
        <v>Event 3</v>
      </c>
      <c r="AO204" s="3" t="str">
        <f t="shared" si="676"/>
        <v>Event 4</v>
      </c>
      <c r="AP204" s="3" t="str">
        <f t="shared" si="676"/>
        <v>Event 5</v>
      </c>
      <c r="AQ204" s="3" t="str">
        <f t="shared" si="676"/>
        <v>Event 6</v>
      </c>
      <c r="AR204" s="3" t="str">
        <f t="shared" si="676"/>
        <v>Event 7</v>
      </c>
      <c r="AS204" s="3" t="str">
        <f t="shared" si="676"/>
        <v>Event 8</v>
      </c>
      <c r="AT204" s="3" t="str">
        <f t="shared" si="676"/>
        <v>Event 9</v>
      </c>
      <c r="AU204" s="3" t="str">
        <f t="shared" si="676"/>
        <v>Event 10</v>
      </c>
      <c r="AV204" s="3" t="str">
        <f t="shared" si="676"/>
        <v>Event 11</v>
      </c>
      <c r="AW204" s="3" t="str">
        <f t="shared" si="676"/>
        <v>Event 12</v>
      </c>
      <c r="AX204" s="3" t="str">
        <f t="shared" si="676"/>
        <v>Event 13</v>
      </c>
      <c r="AY204" s="3" t="str">
        <f t="shared" si="676"/>
        <v>Event 14</v>
      </c>
      <c r="AZ204" s="3" t="str">
        <f t="shared" si="676"/>
        <v>Event 15</v>
      </c>
      <c r="BA204" s="3" t="str">
        <f t="shared" si="676"/>
        <v>Event 16</v>
      </c>
      <c r="BB204" s="3" t="str">
        <f t="shared" si="676"/>
        <v>Event 17</v>
      </c>
      <c r="BC204" s="3" t="str">
        <f t="shared" si="676"/>
        <v>Event 18</v>
      </c>
      <c r="BD204" s="3" t="str">
        <f t="shared" si="676"/>
        <v>Event 19</v>
      </c>
      <c r="BE204" s="3" t="str">
        <f t="shared" si="676"/>
        <v>Event 20</v>
      </c>
      <c r="BF204" s="3" t="str">
        <f t="shared" si="676"/>
        <v>Event 21</v>
      </c>
      <c r="BG204" s="3" t="str">
        <f t="shared" si="676"/>
        <v>Event 22</v>
      </c>
      <c r="BH204" s="3" t="str">
        <f t="shared" si="676"/>
        <v>Event 23</v>
      </c>
      <c r="BI204" s="3" t="str">
        <f t="shared" si="676"/>
        <v>Event 24</v>
      </c>
      <c r="BJ204" s="3" t="str">
        <f t="shared" si="676"/>
        <v>Event 25</v>
      </c>
      <c r="BK204" s="3" t="str">
        <f t="shared" si="676"/>
        <v>Event 26</v>
      </c>
      <c r="BL204" s="3" t="str">
        <f t="shared" si="676"/>
        <v>Event 27</v>
      </c>
      <c r="BM204" s="3" t="str">
        <f t="shared" si="676"/>
        <v>Event 28</v>
      </c>
      <c r="BN204" s="3" t="str">
        <f t="shared" si="676"/>
        <v>Event 29</v>
      </c>
      <c r="BO204" s="3" t="str">
        <f t="shared" si="676"/>
        <v>Event 30</v>
      </c>
      <c r="BP204" s="3" t="str">
        <f t="shared" si="676"/>
        <v>Event 31</v>
      </c>
      <c r="BQ204" s="3" t="str">
        <f t="shared" si="676"/>
        <v>Event 32</v>
      </c>
      <c r="BR204" s="3" t="str">
        <f t="shared" si="676"/>
        <v>Event 33</v>
      </c>
      <c r="BS204" s="3"/>
      <c r="BU204" s="46"/>
      <c r="BV204" s="88"/>
    </row>
    <row r="205" spans="2:74" x14ac:dyDescent="0.35">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54"/>
      <c r="BV205" s="88"/>
    </row>
    <row r="206" spans="2:74" ht="11.5" customHeight="1" thickBot="1" x14ac:dyDescent="0.4">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5"/>
      <c r="BV206" s="87"/>
    </row>
  </sheetData>
  <mergeCells count="12">
    <mergeCell ref="A6:G6"/>
    <mergeCell ref="A7:G7"/>
    <mergeCell ref="A8:G8"/>
    <mergeCell ref="D10:X10"/>
    <mergeCell ref="K203:O203"/>
    <mergeCell ref="BO10:BU10"/>
    <mergeCell ref="K14:O14"/>
    <mergeCell ref="K77:O77"/>
    <mergeCell ref="K140:O140"/>
    <mergeCell ref="AF202:AJ202"/>
    <mergeCell ref="D12:X12"/>
    <mergeCell ref="AF12:AJ12"/>
  </mergeCells>
  <conditionalFormatting sqref="Y17:Z17 I17 K17:P17 W17 S17">
    <cfRule type="cellIs" dxfId="5992" priority="5993" operator="between">
      <formula>1</formula>
      <formula>700</formula>
    </cfRule>
  </conditionalFormatting>
  <conditionalFormatting sqref="AL22:BR22">
    <cfRule type="cellIs" dxfId="5991" priority="5992" operator="greaterThan">
      <formula>0.05</formula>
    </cfRule>
  </conditionalFormatting>
  <conditionalFormatting sqref="AL26:BR26">
    <cfRule type="cellIs" dxfId="5990" priority="5991" operator="greaterThan">
      <formula>0.05</formula>
    </cfRule>
  </conditionalFormatting>
  <conditionalFormatting sqref="AL30:BR30">
    <cfRule type="cellIs" dxfId="5989" priority="5990" operator="greaterThan">
      <formula>0.05</formula>
    </cfRule>
  </conditionalFormatting>
  <conditionalFormatting sqref="AL34:BR34">
    <cfRule type="cellIs" dxfId="5988" priority="5989" operator="greaterThan">
      <formula>0.05</formula>
    </cfRule>
  </conditionalFormatting>
  <conditionalFormatting sqref="AL38:BR38">
    <cfRule type="cellIs" dxfId="5987" priority="5988" operator="greaterThan">
      <formula>0.05</formula>
    </cfRule>
  </conditionalFormatting>
  <conditionalFormatting sqref="BH18:BR18">
    <cfRule type="cellIs" dxfId="5986" priority="5987" operator="greaterThan">
      <formula>0.05</formula>
    </cfRule>
  </conditionalFormatting>
  <conditionalFormatting sqref="AL42:BR42 AL46:BR46 AL50:BR50 AL54:BR54 AL58:BR58 AL62:BR62 AL66:BR66 AL70:BR70 AL74:BR74 AL81:BR81 AL85:BR85 AL89:BR89 AL93:BR93 AL97:BR97 AL101:BR101 AL105:BR105 AL109:BR109 AL113:BR113 AL117:BR117 AL121:BR121 AL125:BR125 AL129:BR129 AL133:BR133 AL137:BR137">
    <cfRule type="cellIs" dxfId="5985" priority="5986" operator="greaterThan">
      <formula>0.05</formula>
    </cfRule>
  </conditionalFormatting>
  <conditionalFormatting sqref="O92:P92">
    <cfRule type="cellIs" dxfId="5984" priority="5983" operator="between">
      <formula>1</formula>
      <formula>700</formula>
    </cfRule>
    <cfRule type="cellIs" dxfId="5983" priority="5985"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5982" priority="5984" operator="between">
      <formula>1</formula>
      <formula>700</formula>
    </cfRule>
  </conditionalFormatting>
  <conditionalFormatting sqref="AF18:AJ18 AF22:AJ22 AF26:AJ26 AF30:AJ30 AF34:AJ34 AF38:AJ38 AF42:AJ42 AF46:AJ46 AF50:AJ50 AF54:AJ54 AF58:AJ58 AF62:AJ62 AF66:AJ66 AF70:AJ70 AF74:AJ74 AF81:AJ81 AF85:AJ85 AF89:AJ89 AF93:AJ93 AF97:AJ97 AF101:AJ101 AF105:AJ105 AF109:AJ109 AF113:AJ113 AF117:AJ117 AF121:AJ121 AF125:AJ125 AF129:AJ129 AF133:AJ133 AF137:AJ137">
    <cfRule type="cellIs" dxfId="5981" priority="5982" operator="greaterThan">
      <formula>0.05</formula>
    </cfRule>
  </conditionalFormatting>
  <conditionalFormatting sqref="Q4">
    <cfRule type="cellIs" dxfId="5980" priority="5981" operator="greaterThan">
      <formula>100</formula>
    </cfRule>
  </conditionalFormatting>
  <conditionalFormatting sqref="Q3">
    <cfRule type="cellIs" dxfId="5979" priority="5980" operator="between">
      <formula>1</formula>
      <formula>700</formula>
    </cfRule>
  </conditionalFormatting>
  <conditionalFormatting sqref="Q16:Q75">
    <cfRule type="cellIs" dxfId="5978" priority="5979" operator="between">
      <formula>1</formula>
      <formula>700</formula>
    </cfRule>
  </conditionalFormatting>
  <conditionalFormatting sqref="R16:R75 R79:R137 R142:R200">
    <cfRule type="cellIs" dxfId="5977" priority="5978" operator="between">
      <formula>0.05</formula>
      <formula>100</formula>
    </cfRule>
  </conditionalFormatting>
  <conditionalFormatting sqref="U21 U17 U29 U37 U45 U53 U61 U69 U80 U88 U96 U104 U112 U120 U128 U136 U25 U33 U41 U49 U57 U65 U73 U84 U92 U100 U108 U116 U124 U132">
    <cfRule type="cellIs" dxfId="5976" priority="5977" operator="between">
      <formula>0.05</formula>
      <formula>700</formula>
    </cfRule>
  </conditionalFormatting>
  <conditionalFormatting sqref="U22 U18 U30 U38 U46 U54 U62 U70 U81 U89 U97 U105 U113 U121 U129 U137 U26 U34 U42 U50 U58 U66 U74 U85 U93 U101 U109 U117 U125 U133">
    <cfRule type="cellIs" dxfId="5975" priority="5976"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5974" priority="5975" operator="equal">
      <formula>1</formula>
    </cfRule>
  </conditionalFormatting>
  <conditionalFormatting sqref="I18">
    <cfRule type="cellIs" dxfId="5973" priority="5974" operator="between">
      <formula>0.05</formula>
      <formula>100</formula>
    </cfRule>
  </conditionalFormatting>
  <conditionalFormatting sqref="I22">
    <cfRule type="cellIs" dxfId="5972" priority="5973" operator="between">
      <formula>0.05</formula>
      <formula>100</formula>
    </cfRule>
  </conditionalFormatting>
  <conditionalFormatting sqref="I26 I30 I34 I42 I50 I54 I58 I62 I66 I70 I74 I81 I85 I89 I93 I97 I101 I105 I109 I113 I117 I121 I125 I129 I133 I137">
    <cfRule type="cellIs" dxfId="5971" priority="5972"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5970" priority="5971"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5969" priority="5970" operator="containsText" text="ABP">
      <formula>NOT(ISERROR(SEARCH("ABP",AF18)))</formula>
    </cfRule>
  </conditionalFormatting>
  <conditionalFormatting sqref="AG18:AI18">
    <cfRule type="containsText" dxfId="5968" priority="5969" operator="containsText" text="ABP">
      <formula>NOT(ISERROR(SEARCH("ABP",AG18)))</formula>
    </cfRule>
  </conditionalFormatting>
  <conditionalFormatting sqref="AG22:AI22 AG26:AI26 AG30:AI30 AG34:AI34 AG38:AI38 AG42:AI42 AG46:AI46 AG50:AI50 AG54:AI54 AG58:AI58 AG62:AI62 AG66:AI66 AG70:AI70 AG74:AI74 AG81:AI81 AG85:AI85 AG89:AI89 AG93:AI93 AG97:AI97 AG101:AI101 AG105:AI105 AG109:AI109 AG113:AI113 AG117:AI117 AG121:AI121 AG125:AI125 AG129:AI129 AG133:AI133 AG137:AI137">
    <cfRule type="containsText" dxfId="5967" priority="5968" operator="containsText" text="ABP">
      <formula>NOT(ISERROR(SEARCH("ABP",AG22)))</formula>
    </cfRule>
  </conditionalFormatting>
  <conditionalFormatting sqref="AJ18">
    <cfRule type="containsText" dxfId="5966" priority="5967"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5965" priority="5966" operator="containsText" text="ABP">
      <formula>NOT(ISERROR(SEARCH("ABP",AJ22)))</formula>
    </cfRule>
  </conditionalFormatting>
  <conditionalFormatting sqref="AL18:BR18">
    <cfRule type="cellIs" dxfId="5964" priority="5965" operator="between">
      <formula>0.5</formula>
      <formula>100</formula>
    </cfRule>
  </conditionalFormatting>
  <conditionalFormatting sqref="AL17">
    <cfRule type="containsText" dxfId="5963" priority="5953" operator="containsText" text="Score">
      <formula>NOT(ISERROR(SEARCH("Score",AL17)))</formula>
    </cfRule>
    <cfRule type="cellIs" dxfId="5962" priority="5954" operator="greaterThan">
      <formula>$O$17</formula>
    </cfRule>
    <cfRule type="cellIs" dxfId="5961" priority="5955" operator="equal">
      <formula>$O$17</formula>
    </cfRule>
    <cfRule type="cellIs" dxfId="5960" priority="5956" operator="lessThan">
      <formula>$O$17</formula>
    </cfRule>
  </conditionalFormatting>
  <conditionalFormatting sqref="AL18">
    <cfRule type="containsText" dxfId="5959" priority="5964" operator="containsText" text="ABP">
      <formula>NOT(ISERROR(SEARCH("ABP",AL18)))</formula>
    </cfRule>
  </conditionalFormatting>
  <conditionalFormatting sqref="AL22">
    <cfRule type="containsText" dxfId="5958" priority="5963" operator="containsText" text="ABP">
      <formula>NOT(ISERROR(SEARCH("ABP",AL22)))</formula>
    </cfRule>
  </conditionalFormatting>
  <conditionalFormatting sqref="AL26">
    <cfRule type="containsText" dxfId="5957" priority="5962" operator="containsText" text="ABP">
      <formula>NOT(ISERROR(SEARCH("ABP",AL26)))</formula>
    </cfRule>
  </conditionalFormatting>
  <conditionalFormatting sqref="AL30">
    <cfRule type="containsText" dxfId="5956" priority="5961"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5955" priority="5960" operator="containsText" text="ABP">
      <formula>NOT(ISERROR(SEARCH("ABP",AL34)))</formula>
    </cfRule>
  </conditionalFormatting>
  <conditionalFormatting sqref="AM22:BQ22 AM26:BQ26 AM30:BQ30 AM34:BQ34 AM38:BQ38 AM42:BQ42 AM46:BQ46 AM50:BQ50 AM54:BQ54 AM58:BQ58 AM62:BQ62 AM66:BQ66 AM70:BQ70 AM74:BQ74 AM81:BQ81 AM85:BQ85 AM89:BQ89 AM93:BQ93 AM97:BQ97 AM101:BQ101 AM105:BQ105 AM109:BQ109 AM113:BQ113 AM117:BQ117 AM121:BQ121 AM125:BQ125 AM129:BQ129 AM133:BQ133 AM137:BQ137">
    <cfRule type="containsText" dxfId="5954" priority="5959" operator="containsText" text="ABP">
      <formula>NOT(ISERROR(SEARCH("ABP",AM22)))</formula>
    </cfRule>
  </conditionalFormatting>
  <conditionalFormatting sqref="AM18:BQ18">
    <cfRule type="containsText" dxfId="5953" priority="5958" operator="containsText" text="ABP">
      <formula>NOT(ISERROR(SEARCH("ABP",AM18)))</formula>
    </cfRule>
  </conditionalFormatting>
  <conditionalFormatting sqref="BR18 BR22 BR26 BR30 BR34 BR38 BR42 BR46 BR50 BR54 BR58 BR62 BR66 BR70 BR74 BR81 BR85 BR89 BR93 BR97 BR101 BR105 BR109 BR113 BR117 BR121 BR125 BR129 BR133 BR137">
    <cfRule type="containsText" dxfId="5952" priority="5957" operator="containsText" text="ABP">
      <formula>NOT(ISERROR(SEARCH("ABP",BR18)))</formula>
    </cfRule>
  </conditionalFormatting>
  <conditionalFormatting sqref="AM17">
    <cfRule type="containsText" dxfId="5951" priority="5949" operator="containsText" text="Score">
      <formula>NOT(ISERROR(SEARCH("Score",AM17)))</formula>
    </cfRule>
    <cfRule type="cellIs" dxfId="5950" priority="5950" operator="greaterThan">
      <formula>$O$17</formula>
    </cfRule>
    <cfRule type="cellIs" dxfId="5949" priority="5951" operator="equal">
      <formula>$O$17</formula>
    </cfRule>
    <cfRule type="cellIs" dxfId="5948" priority="5952" operator="lessThan">
      <formula>$O$17</formula>
    </cfRule>
  </conditionalFormatting>
  <conditionalFormatting sqref="BR17">
    <cfRule type="containsText" dxfId="5947" priority="5945" operator="containsText" text="Score">
      <formula>NOT(ISERROR(SEARCH("Score",BR17)))</formula>
    </cfRule>
    <cfRule type="cellIs" dxfId="5946" priority="5946" operator="greaterThan">
      <formula>$O$17</formula>
    </cfRule>
    <cfRule type="cellIs" dxfId="5945" priority="5947" operator="equal">
      <formula>$O$17</formula>
    </cfRule>
    <cfRule type="cellIs" dxfId="5944" priority="5948" operator="lessThan">
      <formula>$O$17</formula>
    </cfRule>
  </conditionalFormatting>
  <conditionalFormatting sqref="AN17">
    <cfRule type="containsText" dxfId="5943" priority="5941" operator="containsText" text="Score">
      <formula>NOT(ISERROR(SEARCH("Score",AN17)))</formula>
    </cfRule>
    <cfRule type="cellIs" dxfId="5942" priority="5942" operator="greaterThan">
      <formula>$O$17</formula>
    </cfRule>
    <cfRule type="cellIs" dxfId="5941" priority="5943" operator="equal">
      <formula>$O$17</formula>
    </cfRule>
    <cfRule type="cellIs" dxfId="5940" priority="5944" operator="lessThan">
      <formula>$O$17</formula>
    </cfRule>
  </conditionalFormatting>
  <conditionalFormatting sqref="AO17">
    <cfRule type="containsText" dxfId="5939" priority="5937" operator="containsText" text="Score">
      <formula>NOT(ISERROR(SEARCH("Score",AO17)))</formula>
    </cfRule>
    <cfRule type="cellIs" dxfId="5938" priority="5938" operator="greaterThan">
      <formula>$O$17</formula>
    </cfRule>
    <cfRule type="cellIs" dxfId="5937" priority="5939" operator="equal">
      <formula>$O$17</formula>
    </cfRule>
    <cfRule type="cellIs" dxfId="5936" priority="5940" operator="lessThan">
      <formula>$O$17</formula>
    </cfRule>
  </conditionalFormatting>
  <conditionalFormatting sqref="AP17">
    <cfRule type="containsText" dxfId="5935" priority="5933" operator="containsText" text="Score">
      <formula>NOT(ISERROR(SEARCH("Score",AP17)))</formula>
    </cfRule>
    <cfRule type="cellIs" dxfId="5934" priority="5934" operator="greaterThan">
      <formula>$O$17</formula>
    </cfRule>
    <cfRule type="cellIs" dxfId="5933" priority="5935" operator="equal">
      <formula>$O$17</formula>
    </cfRule>
    <cfRule type="cellIs" dxfId="5932" priority="5936" operator="lessThan">
      <formula>$O$17</formula>
    </cfRule>
  </conditionalFormatting>
  <conditionalFormatting sqref="AQ17">
    <cfRule type="containsText" dxfId="5931" priority="5929" operator="containsText" text="Score">
      <formula>NOT(ISERROR(SEARCH("Score",AQ17)))</formula>
    </cfRule>
    <cfRule type="cellIs" dxfId="5930" priority="5930" operator="greaterThan">
      <formula>$O$17</formula>
    </cfRule>
    <cfRule type="cellIs" dxfId="5929" priority="5931" operator="equal">
      <formula>$O$17</formula>
    </cfRule>
    <cfRule type="cellIs" dxfId="5928" priority="5932" operator="lessThan">
      <formula>$O$17</formula>
    </cfRule>
  </conditionalFormatting>
  <conditionalFormatting sqref="AR17">
    <cfRule type="containsText" dxfId="5927" priority="5925" operator="containsText" text="Score">
      <formula>NOT(ISERROR(SEARCH("Score",AR17)))</formula>
    </cfRule>
    <cfRule type="cellIs" dxfId="5926" priority="5926" operator="greaterThan">
      <formula>$O$17</formula>
    </cfRule>
    <cfRule type="cellIs" dxfId="5925" priority="5927" operator="equal">
      <formula>$O$17</formula>
    </cfRule>
    <cfRule type="cellIs" dxfId="5924" priority="5928" operator="lessThan">
      <formula>$O$17</formula>
    </cfRule>
  </conditionalFormatting>
  <conditionalFormatting sqref="AS17">
    <cfRule type="containsText" dxfId="5923" priority="5921" operator="containsText" text="Score">
      <formula>NOT(ISERROR(SEARCH("Score",AS17)))</formula>
    </cfRule>
    <cfRule type="cellIs" dxfId="5922" priority="5922" operator="greaterThan">
      <formula>$O$17</formula>
    </cfRule>
    <cfRule type="cellIs" dxfId="5921" priority="5923" operator="equal">
      <formula>$O$17</formula>
    </cfRule>
    <cfRule type="cellIs" dxfId="5920" priority="5924" operator="lessThan">
      <formula>$O$17</formula>
    </cfRule>
  </conditionalFormatting>
  <conditionalFormatting sqref="AT17">
    <cfRule type="containsText" dxfId="5919" priority="5917" operator="containsText" text="Score">
      <formula>NOT(ISERROR(SEARCH("Score",AT17)))</formula>
    </cfRule>
    <cfRule type="cellIs" dxfId="5918" priority="5918" operator="greaterThan">
      <formula>$O$17</formula>
    </cfRule>
    <cfRule type="cellIs" dxfId="5917" priority="5919" operator="equal">
      <formula>$O$17</formula>
    </cfRule>
    <cfRule type="cellIs" dxfId="5916" priority="5920" operator="lessThan">
      <formula>$O$17</formula>
    </cfRule>
  </conditionalFormatting>
  <conditionalFormatting sqref="AU17">
    <cfRule type="containsText" dxfId="5915" priority="5913" operator="containsText" text="Score">
      <formula>NOT(ISERROR(SEARCH("Score",AU17)))</formula>
    </cfRule>
    <cfRule type="cellIs" dxfId="5914" priority="5914" operator="greaterThan">
      <formula>$O$17</formula>
    </cfRule>
    <cfRule type="cellIs" dxfId="5913" priority="5915" operator="equal">
      <formula>$O$17</formula>
    </cfRule>
    <cfRule type="cellIs" dxfId="5912" priority="5916" operator="lessThan">
      <formula>$O$17</formula>
    </cfRule>
  </conditionalFormatting>
  <conditionalFormatting sqref="AV17">
    <cfRule type="containsText" dxfId="5911" priority="5909" operator="containsText" text="Score">
      <formula>NOT(ISERROR(SEARCH("Score",AV17)))</formula>
    </cfRule>
    <cfRule type="cellIs" dxfId="5910" priority="5910" operator="greaterThan">
      <formula>$O$17</formula>
    </cfRule>
    <cfRule type="cellIs" dxfId="5909" priority="5911" operator="equal">
      <formula>$O$17</formula>
    </cfRule>
    <cfRule type="cellIs" dxfId="5908" priority="5912" operator="lessThan">
      <formula>$O$17</formula>
    </cfRule>
  </conditionalFormatting>
  <conditionalFormatting sqref="AW17">
    <cfRule type="containsText" dxfId="5907" priority="5905" operator="containsText" text="Score">
      <formula>NOT(ISERROR(SEARCH("Score",AW17)))</formula>
    </cfRule>
    <cfRule type="cellIs" dxfId="5906" priority="5906" operator="greaterThan">
      <formula>$O$17</formula>
    </cfRule>
    <cfRule type="cellIs" dxfId="5905" priority="5907" operator="equal">
      <formula>$O$17</formula>
    </cfRule>
    <cfRule type="cellIs" dxfId="5904" priority="5908" operator="lessThan">
      <formula>$O$17</formula>
    </cfRule>
  </conditionalFormatting>
  <conditionalFormatting sqref="AX17">
    <cfRule type="containsText" dxfId="5903" priority="5901" operator="containsText" text="Score">
      <formula>NOT(ISERROR(SEARCH("Score",AX17)))</formula>
    </cfRule>
    <cfRule type="cellIs" dxfId="5902" priority="5902" operator="greaterThan">
      <formula>$O$17</formula>
    </cfRule>
    <cfRule type="cellIs" dxfId="5901" priority="5903" operator="equal">
      <formula>$O$17</formula>
    </cfRule>
    <cfRule type="cellIs" dxfId="5900" priority="5904" operator="lessThan">
      <formula>$O$17</formula>
    </cfRule>
  </conditionalFormatting>
  <conditionalFormatting sqref="AY17">
    <cfRule type="containsText" dxfId="5899" priority="5897" operator="containsText" text="Score">
      <formula>NOT(ISERROR(SEARCH("Score",AY17)))</formula>
    </cfRule>
    <cfRule type="cellIs" dxfId="5898" priority="5898" operator="greaterThan">
      <formula>$O$17</formula>
    </cfRule>
    <cfRule type="cellIs" dxfId="5897" priority="5899" operator="equal">
      <formula>$O$17</formula>
    </cfRule>
    <cfRule type="cellIs" dxfId="5896" priority="5900" operator="lessThan">
      <formula>$O$17</formula>
    </cfRule>
  </conditionalFormatting>
  <conditionalFormatting sqref="AZ17">
    <cfRule type="containsText" dxfId="5895" priority="5893" operator="containsText" text="Score">
      <formula>NOT(ISERROR(SEARCH("Score",AZ17)))</formula>
    </cfRule>
    <cfRule type="cellIs" dxfId="5894" priority="5894" operator="greaterThan">
      <formula>$O$17</formula>
    </cfRule>
    <cfRule type="cellIs" dxfId="5893" priority="5895" operator="equal">
      <formula>$O$17</formula>
    </cfRule>
    <cfRule type="cellIs" dxfId="5892" priority="5896" operator="lessThan">
      <formula>$O$17</formula>
    </cfRule>
  </conditionalFormatting>
  <conditionalFormatting sqref="BA17">
    <cfRule type="containsText" dxfId="5891" priority="5889" operator="containsText" text="Score">
      <formula>NOT(ISERROR(SEARCH("Score",BA17)))</formula>
    </cfRule>
    <cfRule type="cellIs" dxfId="5890" priority="5890" operator="greaterThan">
      <formula>$O$17</formula>
    </cfRule>
    <cfRule type="cellIs" dxfId="5889" priority="5891" operator="equal">
      <formula>$O$17</formula>
    </cfRule>
    <cfRule type="cellIs" dxfId="5888" priority="5892" operator="lessThan">
      <formula>$O$17</formula>
    </cfRule>
  </conditionalFormatting>
  <conditionalFormatting sqref="BB17">
    <cfRule type="containsText" dxfId="5887" priority="5885" operator="containsText" text="Score">
      <formula>NOT(ISERROR(SEARCH("Score",BB17)))</formula>
    </cfRule>
    <cfRule type="cellIs" dxfId="5886" priority="5886" operator="greaterThan">
      <formula>$O$17</formula>
    </cfRule>
    <cfRule type="cellIs" dxfId="5885" priority="5887" operator="equal">
      <formula>$O$17</formula>
    </cfRule>
    <cfRule type="cellIs" dxfId="5884" priority="5888" operator="lessThan">
      <formula>$O$17</formula>
    </cfRule>
  </conditionalFormatting>
  <conditionalFormatting sqref="BC17">
    <cfRule type="containsText" dxfId="5883" priority="5881" operator="containsText" text="Score">
      <formula>NOT(ISERROR(SEARCH("Score",BC17)))</formula>
    </cfRule>
    <cfRule type="cellIs" dxfId="5882" priority="5882" operator="greaterThan">
      <formula>$O$17</formula>
    </cfRule>
    <cfRule type="cellIs" dxfId="5881" priority="5883" operator="equal">
      <formula>$O$17</formula>
    </cfRule>
    <cfRule type="cellIs" dxfId="5880" priority="5884" operator="lessThan">
      <formula>$O$17</formula>
    </cfRule>
  </conditionalFormatting>
  <conditionalFormatting sqref="BD17">
    <cfRule type="containsText" dxfId="5879" priority="5877" operator="containsText" text="Score">
      <formula>NOT(ISERROR(SEARCH("Score",BD17)))</formula>
    </cfRule>
    <cfRule type="cellIs" dxfId="5878" priority="5878" operator="greaterThan">
      <formula>$O$17</formula>
    </cfRule>
    <cfRule type="cellIs" dxfId="5877" priority="5879" operator="equal">
      <formula>$O$17</formula>
    </cfRule>
    <cfRule type="cellIs" dxfId="5876" priority="5880" operator="lessThan">
      <formula>$O$17</formula>
    </cfRule>
  </conditionalFormatting>
  <conditionalFormatting sqref="BE17">
    <cfRule type="containsText" dxfId="5875" priority="5873" operator="containsText" text="Score">
      <formula>NOT(ISERROR(SEARCH("Score",BE17)))</formula>
    </cfRule>
    <cfRule type="cellIs" dxfId="5874" priority="5874" operator="greaterThan">
      <formula>$O$17</formula>
    </cfRule>
    <cfRule type="cellIs" dxfId="5873" priority="5875" operator="equal">
      <formula>$O$17</formula>
    </cfRule>
    <cfRule type="cellIs" dxfId="5872" priority="5876" operator="lessThan">
      <formula>$O$17</formula>
    </cfRule>
  </conditionalFormatting>
  <conditionalFormatting sqref="BF17">
    <cfRule type="containsText" dxfId="5871" priority="5869" operator="containsText" text="Score">
      <formula>NOT(ISERROR(SEARCH("Score",BF17)))</formula>
    </cfRule>
    <cfRule type="cellIs" dxfId="5870" priority="5870" operator="greaterThan">
      <formula>$O$17</formula>
    </cfRule>
    <cfRule type="cellIs" dxfId="5869" priority="5871" operator="equal">
      <formula>$O$17</formula>
    </cfRule>
    <cfRule type="cellIs" dxfId="5868" priority="5872" operator="lessThan">
      <formula>$O$17</formula>
    </cfRule>
  </conditionalFormatting>
  <conditionalFormatting sqref="BG17">
    <cfRule type="containsText" dxfId="5867" priority="5865" operator="containsText" text="Score">
      <formula>NOT(ISERROR(SEARCH("Score",BG17)))</formula>
    </cfRule>
    <cfRule type="cellIs" dxfId="5866" priority="5866" operator="greaterThan">
      <formula>$O$17</formula>
    </cfRule>
    <cfRule type="cellIs" dxfId="5865" priority="5867" operator="equal">
      <formula>$O$17</formula>
    </cfRule>
    <cfRule type="cellIs" dxfId="5864" priority="5868" operator="lessThan">
      <formula>$O$17</formula>
    </cfRule>
  </conditionalFormatting>
  <conditionalFormatting sqref="BH17">
    <cfRule type="containsText" dxfId="5863" priority="5861" operator="containsText" text="Score">
      <formula>NOT(ISERROR(SEARCH("Score",BH17)))</formula>
    </cfRule>
    <cfRule type="cellIs" dxfId="5862" priority="5862" operator="greaterThan">
      <formula>$O$17</formula>
    </cfRule>
    <cfRule type="cellIs" dxfId="5861" priority="5863" operator="equal">
      <formula>$O$17</formula>
    </cfRule>
    <cfRule type="cellIs" dxfId="5860" priority="5864" operator="lessThan">
      <formula>$O$17</formula>
    </cfRule>
  </conditionalFormatting>
  <conditionalFormatting sqref="BI17">
    <cfRule type="containsText" dxfId="5859" priority="5857" operator="containsText" text="Score">
      <formula>NOT(ISERROR(SEARCH("Score",BI17)))</formula>
    </cfRule>
    <cfRule type="cellIs" dxfId="5858" priority="5858" operator="greaterThan">
      <formula>$O$17</formula>
    </cfRule>
    <cfRule type="cellIs" dxfId="5857" priority="5859" operator="equal">
      <formula>$O$17</formula>
    </cfRule>
    <cfRule type="cellIs" dxfId="5856" priority="5860" operator="lessThan">
      <formula>$O$17</formula>
    </cfRule>
  </conditionalFormatting>
  <conditionalFormatting sqref="BJ17">
    <cfRule type="containsText" dxfId="5855" priority="5853" operator="containsText" text="Score">
      <formula>NOT(ISERROR(SEARCH("Score",BJ17)))</formula>
    </cfRule>
    <cfRule type="cellIs" dxfId="5854" priority="5854" operator="greaterThan">
      <formula>$O$17</formula>
    </cfRule>
    <cfRule type="cellIs" dxfId="5853" priority="5855" operator="equal">
      <formula>$O$17</formula>
    </cfRule>
    <cfRule type="cellIs" dxfId="5852" priority="5856" operator="lessThan">
      <formula>$O$17</formula>
    </cfRule>
  </conditionalFormatting>
  <conditionalFormatting sqref="BK17">
    <cfRule type="containsText" dxfId="5851" priority="5849" operator="containsText" text="Score">
      <formula>NOT(ISERROR(SEARCH("Score",BK17)))</formula>
    </cfRule>
    <cfRule type="cellIs" dxfId="5850" priority="5850" operator="greaterThan">
      <formula>$O$17</formula>
    </cfRule>
    <cfRule type="cellIs" dxfId="5849" priority="5851" operator="equal">
      <formula>$O$17</formula>
    </cfRule>
    <cfRule type="cellIs" dxfId="5848" priority="5852" operator="lessThan">
      <formula>$O$17</formula>
    </cfRule>
  </conditionalFormatting>
  <conditionalFormatting sqref="BL17">
    <cfRule type="containsText" dxfId="5847" priority="5845" operator="containsText" text="Score">
      <formula>NOT(ISERROR(SEARCH("Score",BL17)))</formula>
    </cfRule>
    <cfRule type="cellIs" dxfId="5846" priority="5846" operator="greaterThan">
      <formula>$O$17</formula>
    </cfRule>
    <cfRule type="cellIs" dxfId="5845" priority="5847" operator="equal">
      <formula>$O$17</formula>
    </cfRule>
    <cfRule type="cellIs" dxfId="5844" priority="5848" operator="lessThan">
      <formula>$O$17</formula>
    </cfRule>
  </conditionalFormatting>
  <conditionalFormatting sqref="BM17">
    <cfRule type="containsText" dxfId="5843" priority="5841" operator="containsText" text="Score">
      <formula>NOT(ISERROR(SEARCH("Score",BM17)))</formula>
    </cfRule>
    <cfRule type="cellIs" dxfId="5842" priority="5842" operator="greaterThan">
      <formula>$O$17</formula>
    </cfRule>
    <cfRule type="cellIs" dxfId="5841" priority="5843" operator="equal">
      <formula>$O$17</formula>
    </cfRule>
    <cfRule type="cellIs" dxfId="5840" priority="5844" operator="lessThan">
      <formula>$O$17</formula>
    </cfRule>
  </conditionalFormatting>
  <conditionalFormatting sqref="BN17">
    <cfRule type="containsText" dxfId="5839" priority="5837" operator="containsText" text="Score">
      <formula>NOT(ISERROR(SEARCH("Score",BN17)))</formula>
    </cfRule>
    <cfRule type="cellIs" dxfId="5838" priority="5838" operator="greaterThan">
      <formula>$O$17</formula>
    </cfRule>
    <cfRule type="cellIs" dxfId="5837" priority="5839" operator="equal">
      <formula>$O$17</formula>
    </cfRule>
    <cfRule type="cellIs" dxfId="5836" priority="5840" operator="lessThan">
      <formula>$O$17</formula>
    </cfRule>
  </conditionalFormatting>
  <conditionalFormatting sqref="BO17">
    <cfRule type="containsText" dxfId="5835" priority="5833" operator="containsText" text="Score">
      <formula>NOT(ISERROR(SEARCH("Score",BO17)))</formula>
    </cfRule>
    <cfRule type="cellIs" dxfId="5834" priority="5834" operator="greaterThan">
      <formula>$O$17</formula>
    </cfRule>
    <cfRule type="cellIs" dxfId="5833" priority="5835" operator="equal">
      <formula>$O$17</formula>
    </cfRule>
    <cfRule type="cellIs" dxfId="5832" priority="5836" operator="lessThan">
      <formula>$O$17</formula>
    </cfRule>
  </conditionalFormatting>
  <conditionalFormatting sqref="BP17">
    <cfRule type="containsText" dxfId="5831" priority="5829" operator="containsText" text="Score">
      <formula>NOT(ISERROR(SEARCH("Score",BP17)))</formula>
    </cfRule>
    <cfRule type="cellIs" dxfId="5830" priority="5830" operator="greaterThan">
      <formula>$O$17</formula>
    </cfRule>
    <cfRule type="cellIs" dxfId="5829" priority="5831" operator="equal">
      <formula>$O$17</formula>
    </cfRule>
    <cfRule type="cellIs" dxfId="5828" priority="5832" operator="lessThan">
      <formula>$O$17</formula>
    </cfRule>
  </conditionalFormatting>
  <conditionalFormatting sqref="BQ17">
    <cfRule type="containsText" dxfId="5827" priority="5825" operator="containsText" text="Score">
      <formula>NOT(ISERROR(SEARCH("Score",BQ17)))</formula>
    </cfRule>
    <cfRule type="cellIs" dxfId="5826" priority="5826" operator="greaterThan">
      <formula>$O$17</formula>
    </cfRule>
    <cfRule type="cellIs" dxfId="5825" priority="5827" operator="equal">
      <formula>$O$17</formula>
    </cfRule>
    <cfRule type="cellIs" dxfId="5824" priority="5828" operator="lessThan">
      <formula>$O$17</formula>
    </cfRule>
  </conditionalFormatting>
  <conditionalFormatting sqref="AL21">
    <cfRule type="containsText" dxfId="5823" priority="5821" operator="containsText" text="Score">
      <formula>NOT(ISERROR(SEARCH("Score",AL21)))</formula>
    </cfRule>
    <cfRule type="cellIs" dxfId="5822" priority="5822" operator="greaterThan">
      <formula>$O$21</formula>
    </cfRule>
    <cfRule type="cellIs" dxfId="5821" priority="5823" operator="equal">
      <formula>$O$21</formula>
    </cfRule>
    <cfRule type="cellIs" dxfId="5820" priority="5824" operator="lessThan">
      <formula>$O$21</formula>
    </cfRule>
  </conditionalFormatting>
  <conditionalFormatting sqref="AM21">
    <cfRule type="containsText" dxfId="5819" priority="5817" operator="containsText" text="Score">
      <formula>NOT(ISERROR(SEARCH("Score",AM21)))</formula>
    </cfRule>
    <cfRule type="cellIs" dxfId="5818" priority="5818" operator="greaterThan">
      <formula>$O$21</formula>
    </cfRule>
    <cfRule type="cellIs" dxfId="5817" priority="5819" operator="equal">
      <formula>$O$21</formula>
    </cfRule>
    <cfRule type="cellIs" dxfId="5816" priority="5820" operator="lessThan">
      <formula>$O$21</formula>
    </cfRule>
  </conditionalFormatting>
  <conditionalFormatting sqref="BR21">
    <cfRule type="containsText" dxfId="5815" priority="5813" operator="containsText" text="Score">
      <formula>NOT(ISERROR(SEARCH("Score",BR21)))</formula>
    </cfRule>
    <cfRule type="cellIs" dxfId="5814" priority="5814" operator="greaterThan">
      <formula>$O$21</formula>
    </cfRule>
    <cfRule type="cellIs" dxfId="5813" priority="5815" operator="equal">
      <formula>$O$21</formula>
    </cfRule>
    <cfRule type="cellIs" dxfId="5812" priority="5816" operator="lessThan">
      <formula>$O$21</formula>
    </cfRule>
  </conditionalFormatting>
  <conditionalFormatting sqref="AL25">
    <cfRule type="containsText" dxfId="5811" priority="5809" operator="containsText" text="Score">
      <formula>NOT(ISERROR(SEARCH("Score",AL25)))</formula>
    </cfRule>
    <cfRule type="cellIs" dxfId="5810" priority="5810" operator="greaterThan">
      <formula>$O$25</formula>
    </cfRule>
    <cfRule type="cellIs" dxfId="5809" priority="5811" operator="equal">
      <formula>$O$25</formula>
    </cfRule>
    <cfRule type="cellIs" dxfId="5808" priority="5812" operator="lessThan">
      <formula>$O$25</formula>
    </cfRule>
  </conditionalFormatting>
  <conditionalFormatting sqref="AL29">
    <cfRule type="containsText" dxfId="5807" priority="5805" operator="containsText" text="Score">
      <formula>NOT(ISERROR(SEARCH("Score",AL29)))</formula>
    </cfRule>
    <cfRule type="cellIs" dxfId="5806" priority="5806" operator="greaterThan">
      <formula>$O$29</formula>
    </cfRule>
    <cfRule type="cellIs" dxfId="5805" priority="5807" operator="equal">
      <formula>$O$29</formula>
    </cfRule>
    <cfRule type="cellIs" dxfId="5804" priority="5808" operator="lessThan">
      <formula>$O$29</formula>
    </cfRule>
  </conditionalFormatting>
  <conditionalFormatting sqref="AL33">
    <cfRule type="containsText" dxfId="5803" priority="5801" operator="containsText" text="Score">
      <formula>NOT(ISERROR(SEARCH("Score",AL33)))</formula>
    </cfRule>
    <cfRule type="cellIs" dxfId="5802" priority="5802" operator="greaterThan">
      <formula>$O$33</formula>
    </cfRule>
    <cfRule type="cellIs" dxfId="5801" priority="5803" operator="equal">
      <formula>$O$33</formula>
    </cfRule>
    <cfRule type="cellIs" dxfId="5800" priority="5804" operator="lessThan">
      <formula>$O$33</formula>
    </cfRule>
  </conditionalFormatting>
  <conditionalFormatting sqref="AL37">
    <cfRule type="containsText" dxfId="5799" priority="5797" operator="containsText" text="Score">
      <formula>NOT(ISERROR(SEARCH("Score",AL37)))</formula>
    </cfRule>
    <cfRule type="cellIs" dxfId="5798" priority="5798" operator="greaterThan">
      <formula>$O$37</formula>
    </cfRule>
    <cfRule type="cellIs" dxfId="5797" priority="5799" operator="equal">
      <formula>$O$37</formula>
    </cfRule>
    <cfRule type="cellIs" dxfId="5796" priority="5800" operator="lessThan">
      <formula>$O$37</formula>
    </cfRule>
  </conditionalFormatting>
  <conditionalFormatting sqref="AL41">
    <cfRule type="containsText" dxfId="5795" priority="5793" operator="containsText" text="Score">
      <formula>NOT(ISERROR(SEARCH("Score",AL41)))</formula>
    </cfRule>
    <cfRule type="cellIs" dxfId="5794" priority="5794" operator="greaterThan">
      <formula>$O$41</formula>
    </cfRule>
    <cfRule type="cellIs" dxfId="5793" priority="5795" operator="equal">
      <formula>$O$41</formula>
    </cfRule>
    <cfRule type="cellIs" dxfId="5792" priority="5796" operator="lessThan">
      <formula>$O$41</formula>
    </cfRule>
  </conditionalFormatting>
  <conditionalFormatting sqref="AL45">
    <cfRule type="containsText" dxfId="5791" priority="5789" operator="containsText" text="Score">
      <formula>NOT(ISERROR(SEARCH("Score",AL45)))</formula>
    </cfRule>
    <cfRule type="cellIs" dxfId="5790" priority="5790" operator="greaterThan">
      <formula>$O$45</formula>
    </cfRule>
    <cfRule type="cellIs" dxfId="5789" priority="5791" operator="equal">
      <formula>$O$45</formula>
    </cfRule>
    <cfRule type="cellIs" dxfId="5788" priority="5792" operator="lessThan">
      <formula>$O$45</formula>
    </cfRule>
  </conditionalFormatting>
  <conditionalFormatting sqref="AL49">
    <cfRule type="containsText" dxfId="5787" priority="5785" operator="containsText" text="Score">
      <formula>NOT(ISERROR(SEARCH("Score",AL49)))</formula>
    </cfRule>
    <cfRule type="cellIs" dxfId="5786" priority="5786" operator="greaterThan">
      <formula>$O$49</formula>
    </cfRule>
    <cfRule type="cellIs" dxfId="5785" priority="5787" operator="equal">
      <formula>$O$49</formula>
    </cfRule>
    <cfRule type="cellIs" dxfId="5784" priority="5788" operator="lessThan">
      <formula>$O$49</formula>
    </cfRule>
  </conditionalFormatting>
  <conditionalFormatting sqref="AL53">
    <cfRule type="containsText" dxfId="5783" priority="5781" operator="containsText" text="Score">
      <formula>NOT(ISERROR(SEARCH("Score",AL53)))</formula>
    </cfRule>
    <cfRule type="cellIs" dxfId="5782" priority="5782" operator="greaterThan">
      <formula>$O$53</formula>
    </cfRule>
    <cfRule type="cellIs" dxfId="5781" priority="5783" operator="equal">
      <formula>$O$53</formula>
    </cfRule>
    <cfRule type="cellIs" dxfId="5780" priority="5784" operator="lessThan">
      <formula>$O$53</formula>
    </cfRule>
  </conditionalFormatting>
  <conditionalFormatting sqref="AL57">
    <cfRule type="containsText" dxfId="5779" priority="5777" operator="containsText" text="Score">
      <formula>NOT(ISERROR(SEARCH("Score",AL57)))</formula>
    </cfRule>
    <cfRule type="cellIs" dxfId="5778" priority="5778" operator="greaterThan">
      <formula>$O$57</formula>
    </cfRule>
    <cfRule type="cellIs" dxfId="5777" priority="5779" operator="equal">
      <formula>$O$57</formula>
    </cfRule>
    <cfRule type="cellIs" dxfId="5776" priority="5780" operator="lessThan">
      <formula>$O$57</formula>
    </cfRule>
  </conditionalFormatting>
  <conditionalFormatting sqref="AL61">
    <cfRule type="containsText" dxfId="5775" priority="5773" operator="containsText" text="Score">
      <formula>NOT(ISERROR(SEARCH("Score",AL61)))</formula>
    </cfRule>
    <cfRule type="cellIs" dxfId="5774" priority="5774" operator="greaterThan">
      <formula>$O$61</formula>
    </cfRule>
    <cfRule type="cellIs" dxfId="5773" priority="5775" operator="equal">
      <formula>$O$61</formula>
    </cfRule>
    <cfRule type="cellIs" dxfId="5772" priority="5776" operator="lessThan">
      <formula>$O$61</formula>
    </cfRule>
  </conditionalFormatting>
  <conditionalFormatting sqref="AL65">
    <cfRule type="containsText" dxfId="5771" priority="5769" operator="containsText" text="Score">
      <formula>NOT(ISERROR(SEARCH("Score",AL65)))</formula>
    </cfRule>
    <cfRule type="cellIs" dxfId="5770" priority="5770" operator="greaterThan">
      <formula>$O$65</formula>
    </cfRule>
    <cfRule type="cellIs" dxfId="5769" priority="5771" operator="equal">
      <formula>$O$65</formula>
    </cfRule>
    <cfRule type="cellIs" dxfId="5768" priority="5772" operator="lessThan">
      <formula>$O$65</formula>
    </cfRule>
  </conditionalFormatting>
  <conditionalFormatting sqref="AL69">
    <cfRule type="containsText" dxfId="5767" priority="5765" operator="containsText" text="Score">
      <formula>NOT(ISERROR(SEARCH("Score",AL69)))</formula>
    </cfRule>
    <cfRule type="cellIs" dxfId="5766" priority="5766" operator="greaterThan">
      <formula>$O$69</formula>
    </cfRule>
    <cfRule type="cellIs" dxfId="5765" priority="5767" operator="equal">
      <formula>$O$69</formula>
    </cfRule>
    <cfRule type="cellIs" dxfId="5764" priority="5768" operator="lessThan">
      <formula>$O$69</formula>
    </cfRule>
  </conditionalFormatting>
  <conditionalFormatting sqref="AL73">
    <cfRule type="containsText" dxfId="5763" priority="5761" operator="containsText" text="Score">
      <formula>NOT(ISERROR(SEARCH("Score",AL73)))</formula>
    </cfRule>
    <cfRule type="cellIs" dxfId="5762" priority="5762" operator="greaterThan">
      <formula>$O$73</formula>
    </cfRule>
    <cfRule type="cellIs" dxfId="5761" priority="5763" operator="equal">
      <formula>$O$73</formula>
    </cfRule>
    <cfRule type="cellIs" dxfId="5760" priority="5764" operator="lessThan">
      <formula>$O$73</formula>
    </cfRule>
  </conditionalFormatting>
  <conditionalFormatting sqref="AL80">
    <cfRule type="containsText" dxfId="5759" priority="5757" operator="containsText" text="Score">
      <formula>NOT(ISERROR(SEARCH("Score",AL80)))</formula>
    </cfRule>
    <cfRule type="cellIs" dxfId="5758" priority="5758" operator="greaterThan">
      <formula>$O$80</formula>
    </cfRule>
    <cfRule type="cellIs" dxfId="5757" priority="5759" operator="equal">
      <formula>$O$80</formula>
    </cfRule>
    <cfRule type="cellIs" dxfId="5756" priority="5760" operator="lessThan">
      <formula>$O$80</formula>
    </cfRule>
  </conditionalFormatting>
  <conditionalFormatting sqref="AL84">
    <cfRule type="containsText" dxfId="5755" priority="5753" operator="containsText" text="Score">
      <formula>NOT(ISERROR(SEARCH("Score",AL84)))</formula>
    </cfRule>
    <cfRule type="cellIs" dxfId="5754" priority="5754" operator="greaterThan">
      <formula>$O$84</formula>
    </cfRule>
    <cfRule type="cellIs" dxfId="5753" priority="5755" operator="equal">
      <formula>$O$84</formula>
    </cfRule>
    <cfRule type="cellIs" dxfId="5752" priority="5756" operator="lessThan">
      <formula>$O$84</formula>
    </cfRule>
  </conditionalFormatting>
  <conditionalFormatting sqref="AL88">
    <cfRule type="containsText" dxfId="5751" priority="5749" operator="containsText" text="Score">
      <formula>NOT(ISERROR(SEARCH("Score",AL88)))</formula>
    </cfRule>
    <cfRule type="cellIs" dxfId="5750" priority="5750" operator="greaterThan">
      <formula>$O$88</formula>
    </cfRule>
    <cfRule type="cellIs" dxfId="5749" priority="5751" operator="equal">
      <formula>$O$88</formula>
    </cfRule>
    <cfRule type="cellIs" dxfId="5748" priority="5752" operator="lessThan">
      <formula>$O$88</formula>
    </cfRule>
  </conditionalFormatting>
  <conditionalFormatting sqref="AL92">
    <cfRule type="containsText" dxfId="5747" priority="5745" operator="containsText" text="Score">
      <formula>NOT(ISERROR(SEARCH("Score",AL92)))</formula>
    </cfRule>
    <cfRule type="cellIs" dxfId="5746" priority="5746" operator="greaterThan">
      <formula>$O$92</formula>
    </cfRule>
    <cfRule type="cellIs" dxfId="5745" priority="5747" operator="equal">
      <formula>$O$92</formula>
    </cfRule>
    <cfRule type="cellIs" dxfId="5744" priority="5748" operator="lessThan">
      <formula>$O$92</formula>
    </cfRule>
  </conditionalFormatting>
  <conditionalFormatting sqref="AL96">
    <cfRule type="containsText" dxfId="5743" priority="5741" operator="containsText" text="Score">
      <formula>NOT(ISERROR(SEARCH("Score",AL96)))</formula>
    </cfRule>
    <cfRule type="cellIs" dxfId="5742" priority="5742" operator="greaterThan">
      <formula>$O$96</formula>
    </cfRule>
    <cfRule type="cellIs" dxfId="5741" priority="5743" operator="equal">
      <formula>$O$96</formula>
    </cfRule>
    <cfRule type="cellIs" dxfId="5740" priority="5744" operator="lessThan">
      <formula>$O$96</formula>
    </cfRule>
  </conditionalFormatting>
  <conditionalFormatting sqref="AL100">
    <cfRule type="containsText" dxfId="5739" priority="5737" operator="containsText" text="Score">
      <formula>NOT(ISERROR(SEARCH("Score",AL100)))</formula>
    </cfRule>
    <cfRule type="cellIs" dxfId="5738" priority="5738" operator="greaterThan">
      <formula>$O$100</formula>
    </cfRule>
    <cfRule type="cellIs" dxfId="5737" priority="5739" operator="equal">
      <formula>$O$100</formula>
    </cfRule>
    <cfRule type="cellIs" dxfId="5736" priority="5740" operator="lessThan">
      <formula>$O$100</formula>
    </cfRule>
  </conditionalFormatting>
  <conditionalFormatting sqref="AL104">
    <cfRule type="containsText" dxfId="5735" priority="5733" operator="containsText" text="Score">
      <formula>NOT(ISERROR(SEARCH("Score",AL104)))</formula>
    </cfRule>
    <cfRule type="cellIs" dxfId="5734" priority="5734" operator="greaterThan">
      <formula>$O$104</formula>
    </cfRule>
    <cfRule type="cellIs" dxfId="5733" priority="5735" operator="equal">
      <formula>$O$104</formula>
    </cfRule>
    <cfRule type="cellIs" dxfId="5732" priority="5736" operator="lessThan">
      <formula>$O$104</formula>
    </cfRule>
  </conditionalFormatting>
  <conditionalFormatting sqref="AL108">
    <cfRule type="containsText" dxfId="5731" priority="5729" operator="containsText" text="Score">
      <formula>NOT(ISERROR(SEARCH("Score",AL108)))</formula>
    </cfRule>
    <cfRule type="cellIs" dxfId="5730" priority="5730" operator="greaterThan">
      <formula>$O$108</formula>
    </cfRule>
    <cfRule type="cellIs" dxfId="5729" priority="5731" operator="equal">
      <formula>$O$108</formula>
    </cfRule>
    <cfRule type="cellIs" dxfId="5728" priority="5732" operator="lessThan">
      <formula>$O$108</formula>
    </cfRule>
  </conditionalFormatting>
  <conditionalFormatting sqref="AL112">
    <cfRule type="containsText" dxfId="5727" priority="5725" operator="containsText" text="Score">
      <formula>NOT(ISERROR(SEARCH("Score",AL112)))</formula>
    </cfRule>
    <cfRule type="cellIs" dxfId="5726" priority="5726" operator="greaterThan">
      <formula>$O$112</formula>
    </cfRule>
    <cfRule type="cellIs" dxfId="5725" priority="5727" operator="equal">
      <formula>$O$112</formula>
    </cfRule>
    <cfRule type="cellIs" dxfId="5724" priority="5728" operator="lessThan">
      <formula>$O$112</formula>
    </cfRule>
  </conditionalFormatting>
  <conditionalFormatting sqref="AL116">
    <cfRule type="containsText" dxfId="5723" priority="5721" operator="containsText" text="Score">
      <formula>NOT(ISERROR(SEARCH("Score",AL116)))</formula>
    </cfRule>
    <cfRule type="cellIs" dxfId="5722" priority="5722" operator="greaterThan">
      <formula>$O$116</formula>
    </cfRule>
    <cfRule type="cellIs" dxfId="5721" priority="5723" operator="equal">
      <formula>$O$116</formula>
    </cfRule>
    <cfRule type="cellIs" dxfId="5720" priority="5724" operator="lessThan">
      <formula>$O$116</formula>
    </cfRule>
  </conditionalFormatting>
  <conditionalFormatting sqref="AL120">
    <cfRule type="containsText" dxfId="5719" priority="5717" operator="containsText" text="Score">
      <formula>NOT(ISERROR(SEARCH("Score",AL120)))</formula>
    </cfRule>
    <cfRule type="cellIs" dxfId="5718" priority="5718" operator="greaterThan">
      <formula>$O$120</formula>
    </cfRule>
    <cfRule type="cellIs" dxfId="5717" priority="5719" operator="equal">
      <formula>$O$120</formula>
    </cfRule>
    <cfRule type="cellIs" dxfId="5716" priority="5720" operator="lessThan">
      <formula>$O$120</formula>
    </cfRule>
  </conditionalFormatting>
  <conditionalFormatting sqref="AL124">
    <cfRule type="containsText" dxfId="5715" priority="5713" operator="containsText" text="Score">
      <formula>NOT(ISERROR(SEARCH("Score",AL124)))</formula>
    </cfRule>
    <cfRule type="cellIs" dxfId="5714" priority="5714" operator="greaterThan">
      <formula>$O$124</formula>
    </cfRule>
    <cfRule type="cellIs" dxfId="5713" priority="5715" operator="equal">
      <formula>$O$124</formula>
    </cfRule>
    <cfRule type="cellIs" dxfId="5712" priority="5716" operator="lessThan">
      <formula>$O$124</formula>
    </cfRule>
  </conditionalFormatting>
  <conditionalFormatting sqref="AL128">
    <cfRule type="containsText" dxfId="5711" priority="5709" operator="containsText" text="Score">
      <formula>NOT(ISERROR(SEARCH("Score",AL128)))</formula>
    </cfRule>
    <cfRule type="cellIs" dxfId="5710" priority="5710" operator="greaterThan">
      <formula>$O$128</formula>
    </cfRule>
    <cfRule type="cellIs" dxfId="5709" priority="5711" operator="equal">
      <formula>$O$128</formula>
    </cfRule>
    <cfRule type="cellIs" dxfId="5708" priority="5712" operator="lessThan">
      <formula>$O$128</formula>
    </cfRule>
  </conditionalFormatting>
  <conditionalFormatting sqref="AL132">
    <cfRule type="containsText" dxfId="5707" priority="5705" operator="containsText" text="Score">
      <formula>NOT(ISERROR(SEARCH("Score",AL132)))</formula>
    </cfRule>
    <cfRule type="cellIs" dxfId="5706" priority="5706" operator="greaterThan">
      <formula>$O$132</formula>
    </cfRule>
    <cfRule type="cellIs" dxfId="5705" priority="5707" operator="equal">
      <formula>$O$132</formula>
    </cfRule>
    <cfRule type="cellIs" dxfId="5704" priority="5708" operator="lessThan">
      <formula>$O$132</formula>
    </cfRule>
  </conditionalFormatting>
  <conditionalFormatting sqref="AL136">
    <cfRule type="containsText" dxfId="5703" priority="5701" operator="containsText" text="Score">
      <formula>NOT(ISERROR(SEARCH("Score",AL136)))</formula>
    </cfRule>
    <cfRule type="cellIs" dxfId="5702" priority="5702" operator="greaterThan">
      <formula>$O$136</formula>
    </cfRule>
    <cfRule type="cellIs" dxfId="5701" priority="5703" operator="equal">
      <formula>$O$136</formula>
    </cfRule>
    <cfRule type="cellIs" dxfId="5700" priority="5704" operator="lessThan">
      <formula>$O$136</formula>
    </cfRule>
  </conditionalFormatting>
  <conditionalFormatting sqref="AL144:BR144 AL148:BR148 AL152:BR152 AL156:BR156 AL160:BR160 AL164:BR164 AL168:BR168 AL172:BR172 AL176:BR176 AL180:BR180 AL184:BR184 AL188:BR188 AL192:BR192 AL196:BR196 AL200:BR200">
    <cfRule type="cellIs" dxfId="5699" priority="5700" operator="greaterThan">
      <formula>0.05</formula>
    </cfRule>
  </conditionalFormatting>
  <conditionalFormatting sqref="O155:P155">
    <cfRule type="cellIs" dxfId="5698" priority="5697" operator="between">
      <formula>1</formula>
      <formula>700</formula>
    </cfRule>
    <cfRule type="cellIs" dxfId="5697" priority="5699" operator="between">
      <formula>1</formula>
      <formula>700</formula>
    </cfRule>
  </conditionalFormatting>
  <conditionalFormatting sqref="K143:P143 K147:P147 K151:P151 K155:N155 K163:P163 K159:P159 K167:P167 K171:P171 K175:P175 K179:P179 K183:P183 K187:P187 K191:P191 K195:P195 K199:P199">
    <cfRule type="cellIs" dxfId="5696" priority="5698"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5695" priority="5696" operator="greaterThan">
      <formula>0.05</formula>
    </cfRule>
  </conditionalFormatting>
  <conditionalFormatting sqref="U143 U151 U159 U167 U175 U183 U191 U199 U147 U155 U163 U171 U179 U187 U195">
    <cfRule type="cellIs" dxfId="5694" priority="5695" operator="between">
      <formula>0.05</formula>
      <formula>700</formula>
    </cfRule>
  </conditionalFormatting>
  <conditionalFormatting sqref="U144 U152 U160 U168 U176 U184 U192 U200 U148 U156 U164 U172 U180 U188 U196">
    <cfRule type="cellIs" dxfId="5693" priority="5694"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5692" priority="5693" operator="equal">
      <formula>1</formula>
    </cfRule>
  </conditionalFormatting>
  <conditionalFormatting sqref="I144 I148 I152 I156 I160 I164 I168 I172 I176 I180 I184 I188 I192 I196 I200">
    <cfRule type="cellIs" dxfId="5691" priority="5692" operator="between">
      <formula>0.05</formula>
      <formula>100</formula>
    </cfRule>
  </conditionalFormatting>
  <conditionalFormatting sqref="K144:O144 K148:O148 K152:O152 K156:O156 K160:O160 K164:O164 K168:O168 K172:O172 K176:O176 K180:O180 K184:O184 K188:O188 K192:O192 K196:O196 K200:O200">
    <cfRule type="cellIs" dxfId="5690" priority="5691" operator="between">
      <formula>0.05</formula>
      <formula>100</formula>
    </cfRule>
  </conditionalFormatting>
  <conditionalFormatting sqref="AF144 AF148 AF152 AF156 AF160 AF164 AF168 AF172 AF176 AF180 AF184 AF188 AF192 AF196 AF200">
    <cfRule type="containsText" dxfId="5689" priority="5690"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5688" priority="5689" operator="containsText" text="ABP">
      <formula>NOT(ISERROR(SEARCH("ABP",AG144)))</formula>
    </cfRule>
  </conditionalFormatting>
  <conditionalFormatting sqref="AJ144 AJ148 AJ152 AJ156 AJ160 AJ164 AJ168 AJ172 AJ176 AJ180 AJ184 AJ188 AJ192 AJ196 AJ200">
    <cfRule type="containsText" dxfId="5687" priority="5688" operator="containsText" text="ABP">
      <formula>NOT(ISERROR(SEARCH("ABP",AJ144)))</formula>
    </cfRule>
  </conditionalFormatting>
  <conditionalFormatting sqref="AL144 AL148 AL152 AL156 AL160 AL164 AL168 AL172 AL176 AL180 AL184 AL188 AL192 AL196 AL200">
    <cfRule type="containsText" dxfId="5686" priority="5687" operator="containsText" text="ABP">
      <formula>NOT(ISERROR(SEARCH("ABP",AL144)))</formula>
    </cfRule>
  </conditionalFormatting>
  <conditionalFormatting sqref="AM144:BQ144 AM148:BQ148 AM152:BQ152 AM156:BQ156 AM160:BQ160 AM164:BQ164 AM168:BQ168 AM172:BQ172 AM176:BQ176 AM180:BQ180 AM184:BQ184 AM188:BQ188 AM192:BQ192 AM196:BQ196 AM200:BQ200">
    <cfRule type="containsText" dxfId="5685" priority="5686" operator="containsText" text="ABP">
      <formula>NOT(ISERROR(SEARCH("ABP",AM144)))</formula>
    </cfRule>
  </conditionalFormatting>
  <conditionalFormatting sqref="BR144 BR148 BR152 BR156 BR160 BR164 BR168 BR172 BR176 BR180 BR184 BR188 BR192 BR196 BR200">
    <cfRule type="containsText" dxfId="5684" priority="5685" operator="containsText" text="ABP">
      <formula>NOT(ISERROR(SEARCH("ABP",BR144)))</formula>
    </cfRule>
  </conditionalFormatting>
  <conditionalFormatting sqref="AL143">
    <cfRule type="containsText" dxfId="5683" priority="5681" operator="containsText" text="Score">
      <formula>NOT(ISERROR(SEARCH("Score",AL143)))</formula>
    </cfRule>
    <cfRule type="cellIs" dxfId="5682" priority="5682" operator="greaterThan">
      <formula>$O$80</formula>
    </cfRule>
    <cfRule type="cellIs" dxfId="5681" priority="5683" operator="equal">
      <formula>$O$80</formula>
    </cfRule>
    <cfRule type="cellIs" dxfId="5680" priority="5684" operator="lessThan">
      <formula>$O$80</formula>
    </cfRule>
  </conditionalFormatting>
  <conditionalFormatting sqref="AL147">
    <cfRule type="containsText" dxfId="5679" priority="5677" operator="containsText" text="Score">
      <formula>NOT(ISERROR(SEARCH("Score",AL147)))</formula>
    </cfRule>
    <cfRule type="cellIs" dxfId="5678" priority="5678" operator="greaterThan">
      <formula>$O$84</formula>
    </cfRule>
    <cfRule type="cellIs" dxfId="5677" priority="5679" operator="equal">
      <formula>$O$84</formula>
    </cfRule>
    <cfRule type="cellIs" dxfId="5676" priority="5680" operator="lessThan">
      <formula>$O$84</formula>
    </cfRule>
  </conditionalFormatting>
  <conditionalFormatting sqref="AL151">
    <cfRule type="containsText" dxfId="5675" priority="5673" operator="containsText" text="Score">
      <formula>NOT(ISERROR(SEARCH("Score",AL151)))</formula>
    </cfRule>
    <cfRule type="cellIs" dxfId="5674" priority="5674" operator="greaterThan">
      <formula>$O$88</formula>
    </cfRule>
    <cfRule type="cellIs" dxfId="5673" priority="5675" operator="equal">
      <formula>$O$88</formula>
    </cfRule>
    <cfRule type="cellIs" dxfId="5672" priority="5676" operator="lessThan">
      <formula>$O$88</formula>
    </cfRule>
  </conditionalFormatting>
  <conditionalFormatting sqref="AL155">
    <cfRule type="containsText" dxfId="5671" priority="5669" operator="containsText" text="Score">
      <formula>NOT(ISERROR(SEARCH("Score",AL155)))</formula>
    </cfRule>
    <cfRule type="cellIs" dxfId="5670" priority="5670" operator="greaterThan">
      <formula>$O$92</formula>
    </cfRule>
    <cfRule type="cellIs" dxfId="5669" priority="5671" operator="equal">
      <formula>$O$92</formula>
    </cfRule>
    <cfRule type="cellIs" dxfId="5668" priority="5672" operator="lessThan">
      <formula>$O$92</formula>
    </cfRule>
  </conditionalFormatting>
  <conditionalFormatting sqref="AL159">
    <cfRule type="containsText" dxfId="5667" priority="5665" operator="containsText" text="Score">
      <formula>NOT(ISERROR(SEARCH("Score",AL159)))</formula>
    </cfRule>
    <cfRule type="cellIs" dxfId="5666" priority="5666" operator="greaterThan">
      <formula>$O$96</formula>
    </cfRule>
    <cfRule type="cellIs" dxfId="5665" priority="5667" operator="equal">
      <formula>$O$96</formula>
    </cfRule>
    <cfRule type="cellIs" dxfId="5664" priority="5668" operator="lessThan">
      <formula>$O$96</formula>
    </cfRule>
  </conditionalFormatting>
  <conditionalFormatting sqref="AL163">
    <cfRule type="containsText" dxfId="5663" priority="5661" operator="containsText" text="Score">
      <formula>NOT(ISERROR(SEARCH("Score",AL163)))</formula>
    </cfRule>
    <cfRule type="cellIs" dxfId="5662" priority="5662" operator="greaterThan">
      <formula>$O$100</formula>
    </cfRule>
    <cfRule type="cellIs" dxfId="5661" priority="5663" operator="equal">
      <formula>$O$100</formula>
    </cfRule>
    <cfRule type="cellIs" dxfId="5660" priority="5664" operator="lessThan">
      <formula>$O$100</formula>
    </cfRule>
  </conditionalFormatting>
  <conditionalFormatting sqref="AL167">
    <cfRule type="containsText" dxfId="5659" priority="5657" operator="containsText" text="Score">
      <formula>NOT(ISERROR(SEARCH("Score",AL167)))</formula>
    </cfRule>
    <cfRule type="cellIs" dxfId="5658" priority="5658" operator="greaterThan">
      <formula>$O$104</formula>
    </cfRule>
    <cfRule type="cellIs" dxfId="5657" priority="5659" operator="equal">
      <formula>$O$104</formula>
    </cfRule>
    <cfRule type="cellIs" dxfId="5656" priority="5660" operator="lessThan">
      <formula>$O$104</formula>
    </cfRule>
  </conditionalFormatting>
  <conditionalFormatting sqref="AL171">
    <cfRule type="containsText" dxfId="5655" priority="5653" operator="containsText" text="Score">
      <formula>NOT(ISERROR(SEARCH("Score",AL171)))</formula>
    </cfRule>
    <cfRule type="cellIs" dxfId="5654" priority="5654" operator="greaterThan">
      <formula>$O$108</formula>
    </cfRule>
    <cfRule type="cellIs" dxfId="5653" priority="5655" operator="equal">
      <formula>$O$108</formula>
    </cfRule>
    <cfRule type="cellIs" dxfId="5652" priority="5656" operator="lessThan">
      <formula>$O$108</formula>
    </cfRule>
  </conditionalFormatting>
  <conditionalFormatting sqref="AL175">
    <cfRule type="containsText" dxfId="5651" priority="5649" operator="containsText" text="Score">
      <formula>NOT(ISERROR(SEARCH("Score",AL175)))</formula>
    </cfRule>
    <cfRule type="cellIs" dxfId="5650" priority="5650" operator="greaterThan">
      <formula>$O$112</formula>
    </cfRule>
    <cfRule type="cellIs" dxfId="5649" priority="5651" operator="equal">
      <formula>$O$112</formula>
    </cfRule>
    <cfRule type="cellIs" dxfId="5648" priority="5652" operator="lessThan">
      <formula>$O$112</formula>
    </cfRule>
  </conditionalFormatting>
  <conditionalFormatting sqref="AL179">
    <cfRule type="containsText" dxfId="5647" priority="5645" operator="containsText" text="Score">
      <formula>NOT(ISERROR(SEARCH("Score",AL179)))</formula>
    </cfRule>
    <cfRule type="cellIs" dxfId="5646" priority="5646" operator="greaterThan">
      <formula>$O$116</formula>
    </cfRule>
    <cfRule type="cellIs" dxfId="5645" priority="5647" operator="equal">
      <formula>$O$116</formula>
    </cfRule>
    <cfRule type="cellIs" dxfId="5644" priority="5648" operator="lessThan">
      <formula>$O$116</formula>
    </cfRule>
  </conditionalFormatting>
  <conditionalFormatting sqref="AL183">
    <cfRule type="containsText" dxfId="5643" priority="5641" operator="containsText" text="Score">
      <formula>NOT(ISERROR(SEARCH("Score",AL183)))</formula>
    </cfRule>
    <cfRule type="cellIs" dxfId="5642" priority="5642" operator="greaterThan">
      <formula>$O$120</formula>
    </cfRule>
    <cfRule type="cellIs" dxfId="5641" priority="5643" operator="equal">
      <formula>$O$120</formula>
    </cfRule>
    <cfRule type="cellIs" dxfId="5640" priority="5644" operator="lessThan">
      <formula>$O$120</formula>
    </cfRule>
  </conditionalFormatting>
  <conditionalFormatting sqref="AL187">
    <cfRule type="containsText" dxfId="5639" priority="5637" operator="containsText" text="Score">
      <formula>NOT(ISERROR(SEARCH("Score",AL187)))</formula>
    </cfRule>
    <cfRule type="cellIs" dxfId="5638" priority="5638" operator="greaterThan">
      <formula>$O$124</formula>
    </cfRule>
    <cfRule type="cellIs" dxfId="5637" priority="5639" operator="equal">
      <formula>$O$124</formula>
    </cfRule>
    <cfRule type="cellIs" dxfId="5636" priority="5640" operator="lessThan">
      <formula>$O$124</formula>
    </cfRule>
  </conditionalFormatting>
  <conditionalFormatting sqref="AL191">
    <cfRule type="containsText" dxfId="5635" priority="5633" operator="containsText" text="Score">
      <formula>NOT(ISERROR(SEARCH("Score",AL191)))</formula>
    </cfRule>
    <cfRule type="cellIs" dxfId="5634" priority="5634" operator="greaterThan">
      <formula>$O$128</formula>
    </cfRule>
    <cfRule type="cellIs" dxfId="5633" priority="5635" operator="equal">
      <formula>$O$128</formula>
    </cfRule>
    <cfRule type="cellIs" dxfId="5632" priority="5636" operator="lessThan">
      <formula>$O$128</formula>
    </cfRule>
  </conditionalFormatting>
  <conditionalFormatting sqref="AL195">
    <cfRule type="containsText" dxfId="5631" priority="5629" operator="containsText" text="Score">
      <formula>NOT(ISERROR(SEARCH("Score",AL195)))</formula>
    </cfRule>
    <cfRule type="cellIs" dxfId="5630" priority="5630" operator="greaterThan">
      <formula>$O$132</formula>
    </cfRule>
    <cfRule type="cellIs" dxfId="5629" priority="5631" operator="equal">
      <formula>$O$132</formula>
    </cfRule>
    <cfRule type="cellIs" dxfId="5628" priority="5632" operator="lessThan">
      <formula>$O$132</formula>
    </cfRule>
  </conditionalFormatting>
  <conditionalFormatting sqref="AL199">
    <cfRule type="containsText" dxfId="5627" priority="5625" operator="containsText" text="Score">
      <formula>NOT(ISERROR(SEARCH("Score",AL199)))</formula>
    </cfRule>
    <cfRule type="cellIs" dxfId="5626" priority="5626" operator="greaterThan">
      <formula>$O$136</formula>
    </cfRule>
    <cfRule type="cellIs" dxfId="5625" priority="5627" operator="equal">
      <formula>$O$136</formula>
    </cfRule>
    <cfRule type="cellIs" dxfId="5624" priority="5628" operator="lessThan">
      <formula>$O$136</formula>
    </cfRule>
  </conditionalFormatting>
  <conditionalFormatting sqref="AM25">
    <cfRule type="containsText" dxfId="5623" priority="5621" operator="containsText" text="Score">
      <formula>NOT(ISERROR(SEARCH("Score",AM25)))</formula>
    </cfRule>
    <cfRule type="cellIs" dxfId="5622" priority="5622" operator="greaterThan">
      <formula>$O$25</formula>
    </cfRule>
    <cfRule type="cellIs" dxfId="5621" priority="5623" operator="equal">
      <formula>$O$25</formula>
    </cfRule>
    <cfRule type="cellIs" dxfId="5620" priority="5624" operator="lessThan">
      <formula>$O$25</formula>
    </cfRule>
  </conditionalFormatting>
  <conditionalFormatting sqref="AM29">
    <cfRule type="containsText" dxfId="5619" priority="5617" operator="containsText" text="Score">
      <formula>NOT(ISERROR(SEARCH("Score",AM29)))</formula>
    </cfRule>
    <cfRule type="cellIs" dxfId="5618" priority="5618" operator="greaterThan">
      <formula>$O$29</formula>
    </cfRule>
    <cfRule type="cellIs" dxfId="5617" priority="5619" operator="equal">
      <formula>$O$29</formula>
    </cfRule>
    <cfRule type="cellIs" dxfId="5616" priority="5620" operator="lessThan">
      <formula>$O$29</formula>
    </cfRule>
  </conditionalFormatting>
  <conditionalFormatting sqref="AM33">
    <cfRule type="containsText" dxfId="5615" priority="5613" operator="containsText" text="Score">
      <formula>NOT(ISERROR(SEARCH("Score",AM33)))</formula>
    </cfRule>
    <cfRule type="cellIs" dxfId="5614" priority="5614" operator="greaterThan">
      <formula>$O$33</formula>
    </cfRule>
    <cfRule type="cellIs" dxfId="5613" priority="5615" operator="equal">
      <formula>$O$33</formula>
    </cfRule>
    <cfRule type="cellIs" dxfId="5612" priority="5616" operator="lessThan">
      <formula>$O$33</formula>
    </cfRule>
  </conditionalFormatting>
  <conditionalFormatting sqref="AM37">
    <cfRule type="containsText" dxfId="5611" priority="5609" operator="containsText" text="Score">
      <formula>NOT(ISERROR(SEARCH("Score",AM37)))</formula>
    </cfRule>
    <cfRule type="cellIs" dxfId="5610" priority="5610" operator="greaterThan">
      <formula>$O$37</formula>
    </cfRule>
    <cfRule type="cellIs" dxfId="5609" priority="5611" operator="equal">
      <formula>$O$37</formula>
    </cfRule>
    <cfRule type="cellIs" dxfId="5608" priority="5612" operator="lessThan">
      <formula>$O$37</formula>
    </cfRule>
  </conditionalFormatting>
  <conditionalFormatting sqref="AM41">
    <cfRule type="containsText" dxfId="5607" priority="5605" operator="containsText" text="Score">
      <formula>NOT(ISERROR(SEARCH("Score",AM41)))</formula>
    </cfRule>
    <cfRule type="cellIs" dxfId="5606" priority="5606" operator="greaterThan">
      <formula>$O$41</formula>
    </cfRule>
    <cfRule type="cellIs" dxfId="5605" priority="5607" operator="equal">
      <formula>$O$41</formula>
    </cfRule>
    <cfRule type="cellIs" dxfId="5604" priority="5608" operator="lessThan">
      <formula>$O$41</formula>
    </cfRule>
  </conditionalFormatting>
  <conditionalFormatting sqref="AM45">
    <cfRule type="containsText" dxfId="5603" priority="5601" operator="containsText" text="Score">
      <formula>NOT(ISERROR(SEARCH("Score",AM45)))</formula>
    </cfRule>
    <cfRule type="cellIs" dxfId="5602" priority="5602" operator="greaterThan">
      <formula>$O$45</formula>
    </cfRule>
    <cfRule type="cellIs" dxfId="5601" priority="5603" operator="equal">
      <formula>$O$45</formula>
    </cfRule>
    <cfRule type="cellIs" dxfId="5600" priority="5604" operator="lessThan">
      <formula>$O$45</formula>
    </cfRule>
  </conditionalFormatting>
  <conditionalFormatting sqref="AM49">
    <cfRule type="containsText" dxfId="5599" priority="5597" operator="containsText" text="Score">
      <formula>NOT(ISERROR(SEARCH("Score",AM49)))</formula>
    </cfRule>
    <cfRule type="cellIs" dxfId="5598" priority="5598" operator="greaterThan">
      <formula>$O$49</formula>
    </cfRule>
    <cfRule type="cellIs" dxfId="5597" priority="5599" operator="equal">
      <formula>$O$49</formula>
    </cfRule>
    <cfRule type="cellIs" dxfId="5596" priority="5600" operator="lessThan">
      <formula>$O$49</formula>
    </cfRule>
  </conditionalFormatting>
  <conditionalFormatting sqref="AM53">
    <cfRule type="containsText" dxfId="5595" priority="5593" operator="containsText" text="Score">
      <formula>NOT(ISERROR(SEARCH("Score",AM53)))</formula>
    </cfRule>
    <cfRule type="cellIs" dxfId="5594" priority="5594" operator="greaterThan">
      <formula>$O$53</formula>
    </cfRule>
    <cfRule type="cellIs" dxfId="5593" priority="5595" operator="equal">
      <formula>$O$53</formula>
    </cfRule>
    <cfRule type="cellIs" dxfId="5592" priority="5596" operator="lessThan">
      <formula>$O$53</formula>
    </cfRule>
  </conditionalFormatting>
  <conditionalFormatting sqref="AM57">
    <cfRule type="containsText" dxfId="5591" priority="5589" operator="containsText" text="Score">
      <formula>NOT(ISERROR(SEARCH("Score",AM57)))</formula>
    </cfRule>
    <cfRule type="cellIs" dxfId="5590" priority="5590" operator="greaterThan">
      <formula>$O$57</formula>
    </cfRule>
    <cfRule type="cellIs" dxfId="5589" priority="5591" operator="equal">
      <formula>$O$57</formula>
    </cfRule>
    <cfRule type="cellIs" dxfId="5588" priority="5592" operator="lessThan">
      <formula>$O$57</formula>
    </cfRule>
  </conditionalFormatting>
  <conditionalFormatting sqref="AM61">
    <cfRule type="containsText" dxfId="5587" priority="5585" operator="containsText" text="Score">
      <formula>NOT(ISERROR(SEARCH("Score",AM61)))</formula>
    </cfRule>
    <cfRule type="cellIs" dxfId="5586" priority="5586" operator="greaterThan">
      <formula>$O$61</formula>
    </cfRule>
    <cfRule type="cellIs" dxfId="5585" priority="5587" operator="equal">
      <formula>$O$61</formula>
    </cfRule>
    <cfRule type="cellIs" dxfId="5584" priority="5588" operator="lessThan">
      <formula>$O$61</formula>
    </cfRule>
  </conditionalFormatting>
  <conditionalFormatting sqref="AM65">
    <cfRule type="containsText" dxfId="5583" priority="5581" operator="containsText" text="Score">
      <formula>NOT(ISERROR(SEARCH("Score",AM65)))</formula>
    </cfRule>
    <cfRule type="cellIs" dxfId="5582" priority="5582" operator="greaterThan">
      <formula>$O$65</formula>
    </cfRule>
    <cfRule type="cellIs" dxfId="5581" priority="5583" operator="equal">
      <formula>$O$65</formula>
    </cfRule>
    <cfRule type="cellIs" dxfId="5580" priority="5584" operator="lessThan">
      <formula>$O$65</formula>
    </cfRule>
  </conditionalFormatting>
  <conditionalFormatting sqref="AM69">
    <cfRule type="containsText" dxfId="5579" priority="5577" operator="containsText" text="Score">
      <formula>NOT(ISERROR(SEARCH("Score",AM69)))</formula>
    </cfRule>
    <cfRule type="cellIs" dxfId="5578" priority="5578" operator="greaterThan">
      <formula>$O$69</formula>
    </cfRule>
    <cfRule type="cellIs" dxfId="5577" priority="5579" operator="equal">
      <formula>$O$69</formula>
    </cfRule>
    <cfRule type="cellIs" dxfId="5576" priority="5580" operator="lessThan">
      <formula>$O$69</formula>
    </cfRule>
  </conditionalFormatting>
  <conditionalFormatting sqref="AM73">
    <cfRule type="containsText" dxfId="5575" priority="5573" operator="containsText" text="Score">
      <formula>NOT(ISERROR(SEARCH("Score",AM73)))</formula>
    </cfRule>
    <cfRule type="cellIs" dxfId="5574" priority="5574" operator="greaterThan">
      <formula>$O$73</formula>
    </cfRule>
    <cfRule type="cellIs" dxfId="5573" priority="5575" operator="equal">
      <formula>$O$73</formula>
    </cfRule>
    <cfRule type="cellIs" dxfId="5572" priority="5576" operator="lessThan">
      <formula>$O$73</formula>
    </cfRule>
  </conditionalFormatting>
  <conditionalFormatting sqref="AM80">
    <cfRule type="containsText" dxfId="5571" priority="5569" operator="containsText" text="Score">
      <formula>NOT(ISERROR(SEARCH("Score",AM80)))</formula>
    </cfRule>
    <cfRule type="cellIs" dxfId="5570" priority="5570" operator="greaterThan">
      <formula>$O$80</formula>
    </cfRule>
    <cfRule type="cellIs" dxfId="5569" priority="5571" operator="equal">
      <formula>$O$80</formula>
    </cfRule>
    <cfRule type="cellIs" dxfId="5568" priority="5572" operator="lessThan">
      <formula>$O$80</formula>
    </cfRule>
  </conditionalFormatting>
  <conditionalFormatting sqref="AM84">
    <cfRule type="containsText" dxfId="5567" priority="5565" operator="containsText" text="Score">
      <formula>NOT(ISERROR(SEARCH("Score",AM84)))</formula>
    </cfRule>
    <cfRule type="cellIs" dxfId="5566" priority="5566" operator="greaterThan">
      <formula>$O$84</formula>
    </cfRule>
    <cfRule type="cellIs" dxfId="5565" priority="5567" operator="equal">
      <formula>$O$84</formula>
    </cfRule>
    <cfRule type="cellIs" dxfId="5564" priority="5568" operator="lessThan">
      <formula>$O$84</formula>
    </cfRule>
  </conditionalFormatting>
  <conditionalFormatting sqref="AM88">
    <cfRule type="containsText" dxfId="5563" priority="5561" operator="containsText" text="Score">
      <formula>NOT(ISERROR(SEARCH("Score",AM88)))</formula>
    </cfRule>
    <cfRule type="cellIs" dxfId="5562" priority="5562" operator="greaterThan">
      <formula>$O$88</formula>
    </cfRule>
    <cfRule type="cellIs" dxfId="5561" priority="5563" operator="equal">
      <formula>$O$88</formula>
    </cfRule>
    <cfRule type="cellIs" dxfId="5560" priority="5564" operator="lessThan">
      <formula>$O$88</formula>
    </cfRule>
  </conditionalFormatting>
  <conditionalFormatting sqref="AM92">
    <cfRule type="containsText" dxfId="5559" priority="5557" operator="containsText" text="Score">
      <formula>NOT(ISERROR(SEARCH("Score",AM92)))</formula>
    </cfRule>
    <cfRule type="cellIs" dxfId="5558" priority="5558" operator="greaterThan">
      <formula>$O$92</formula>
    </cfRule>
    <cfRule type="cellIs" dxfId="5557" priority="5559" operator="equal">
      <formula>$O$92</formula>
    </cfRule>
    <cfRule type="cellIs" dxfId="5556" priority="5560" operator="lessThan">
      <formula>$O$92</formula>
    </cfRule>
  </conditionalFormatting>
  <conditionalFormatting sqref="AM96">
    <cfRule type="containsText" dxfId="5555" priority="5553" operator="containsText" text="Score">
      <formula>NOT(ISERROR(SEARCH("Score",AM96)))</formula>
    </cfRule>
    <cfRule type="cellIs" dxfId="5554" priority="5554" operator="greaterThan">
      <formula>$O$96</formula>
    </cfRule>
    <cfRule type="cellIs" dxfId="5553" priority="5555" operator="equal">
      <formula>$O$96</formula>
    </cfRule>
    <cfRule type="cellIs" dxfId="5552" priority="5556" operator="lessThan">
      <formula>$O$96</formula>
    </cfRule>
  </conditionalFormatting>
  <conditionalFormatting sqref="AM100">
    <cfRule type="containsText" dxfId="5551" priority="5549" operator="containsText" text="Score">
      <formula>NOT(ISERROR(SEARCH("Score",AM100)))</formula>
    </cfRule>
    <cfRule type="cellIs" dxfId="5550" priority="5550" operator="greaterThan">
      <formula>$O$100</formula>
    </cfRule>
    <cfRule type="cellIs" dxfId="5549" priority="5551" operator="equal">
      <formula>$O$100</formula>
    </cfRule>
    <cfRule type="cellIs" dxfId="5548" priority="5552" operator="lessThan">
      <formula>$O$100</formula>
    </cfRule>
  </conditionalFormatting>
  <conditionalFormatting sqref="AM104">
    <cfRule type="containsText" dxfId="5547" priority="5545" operator="containsText" text="Score">
      <formula>NOT(ISERROR(SEARCH("Score",AM104)))</formula>
    </cfRule>
    <cfRule type="cellIs" dxfId="5546" priority="5546" operator="greaterThan">
      <formula>$O$104</formula>
    </cfRule>
    <cfRule type="cellIs" dxfId="5545" priority="5547" operator="equal">
      <formula>$O$104</formula>
    </cfRule>
    <cfRule type="cellIs" dxfId="5544" priority="5548" operator="lessThan">
      <formula>$O$104</formula>
    </cfRule>
  </conditionalFormatting>
  <conditionalFormatting sqref="AM108">
    <cfRule type="containsText" dxfId="5543" priority="5541" operator="containsText" text="Score">
      <formula>NOT(ISERROR(SEARCH("Score",AM108)))</formula>
    </cfRule>
    <cfRule type="cellIs" dxfId="5542" priority="5542" operator="greaterThan">
      <formula>$O$108</formula>
    </cfRule>
    <cfRule type="cellIs" dxfId="5541" priority="5543" operator="equal">
      <formula>$O$108</formula>
    </cfRule>
    <cfRule type="cellIs" dxfId="5540" priority="5544" operator="lessThan">
      <formula>$O$108</formula>
    </cfRule>
  </conditionalFormatting>
  <conditionalFormatting sqref="AM112">
    <cfRule type="containsText" dxfId="5539" priority="5537" operator="containsText" text="Score">
      <formula>NOT(ISERROR(SEARCH("Score",AM112)))</formula>
    </cfRule>
    <cfRule type="cellIs" dxfId="5538" priority="5538" operator="greaterThan">
      <formula>$O$112</formula>
    </cfRule>
    <cfRule type="cellIs" dxfId="5537" priority="5539" operator="equal">
      <formula>$O$112</formula>
    </cfRule>
    <cfRule type="cellIs" dxfId="5536" priority="5540" operator="lessThan">
      <formula>$O$112</formula>
    </cfRule>
  </conditionalFormatting>
  <conditionalFormatting sqref="AM116">
    <cfRule type="containsText" dxfId="5535" priority="5533" operator="containsText" text="Score">
      <formula>NOT(ISERROR(SEARCH("Score",AM116)))</formula>
    </cfRule>
    <cfRule type="cellIs" dxfId="5534" priority="5534" operator="greaterThan">
      <formula>$O$116</formula>
    </cfRule>
    <cfRule type="cellIs" dxfId="5533" priority="5535" operator="equal">
      <formula>$O$116</formula>
    </cfRule>
    <cfRule type="cellIs" dxfId="5532" priority="5536" operator="lessThan">
      <formula>$O$116</formula>
    </cfRule>
  </conditionalFormatting>
  <conditionalFormatting sqref="AM120">
    <cfRule type="containsText" dxfId="5531" priority="5529" operator="containsText" text="Score">
      <formula>NOT(ISERROR(SEARCH("Score",AM120)))</formula>
    </cfRule>
    <cfRule type="cellIs" dxfId="5530" priority="5530" operator="greaterThan">
      <formula>$O$120</formula>
    </cfRule>
    <cfRule type="cellIs" dxfId="5529" priority="5531" operator="equal">
      <formula>$O$120</formula>
    </cfRule>
    <cfRule type="cellIs" dxfId="5528" priority="5532" operator="lessThan">
      <formula>$O$120</formula>
    </cfRule>
  </conditionalFormatting>
  <conditionalFormatting sqref="AM124">
    <cfRule type="containsText" dxfId="5527" priority="5525" operator="containsText" text="Score">
      <formula>NOT(ISERROR(SEARCH("Score",AM124)))</formula>
    </cfRule>
    <cfRule type="cellIs" dxfId="5526" priority="5526" operator="greaterThan">
      <formula>$O$124</formula>
    </cfRule>
    <cfRule type="cellIs" dxfId="5525" priority="5527" operator="equal">
      <formula>$O$124</formula>
    </cfRule>
    <cfRule type="cellIs" dxfId="5524" priority="5528" operator="lessThan">
      <formula>$O$124</formula>
    </cfRule>
  </conditionalFormatting>
  <conditionalFormatting sqref="AM128">
    <cfRule type="containsText" dxfId="5523" priority="5521" operator="containsText" text="Score">
      <formula>NOT(ISERROR(SEARCH("Score",AM128)))</formula>
    </cfRule>
    <cfRule type="cellIs" dxfId="5522" priority="5522" operator="greaterThan">
      <formula>$O$128</formula>
    </cfRule>
    <cfRule type="cellIs" dxfId="5521" priority="5523" operator="equal">
      <formula>$O$128</formula>
    </cfRule>
    <cfRule type="cellIs" dxfId="5520" priority="5524" operator="lessThan">
      <formula>$O$128</formula>
    </cfRule>
  </conditionalFormatting>
  <conditionalFormatting sqref="AM132">
    <cfRule type="containsText" dxfId="5519" priority="5517" operator="containsText" text="Score">
      <formula>NOT(ISERROR(SEARCH("Score",AM132)))</formula>
    </cfRule>
    <cfRule type="cellIs" dxfId="5518" priority="5518" operator="greaterThan">
      <formula>$O$132</formula>
    </cfRule>
    <cfRule type="cellIs" dxfId="5517" priority="5519" operator="equal">
      <formula>$O$132</formula>
    </cfRule>
    <cfRule type="cellIs" dxfId="5516" priority="5520" operator="lessThan">
      <formula>$O$132</formula>
    </cfRule>
  </conditionalFormatting>
  <conditionalFormatting sqref="AM136">
    <cfRule type="containsText" dxfId="5515" priority="5513" operator="containsText" text="Score">
      <formula>NOT(ISERROR(SEARCH("Score",AM136)))</formula>
    </cfRule>
    <cfRule type="cellIs" dxfId="5514" priority="5514" operator="greaterThan">
      <formula>$O$136</formula>
    </cfRule>
    <cfRule type="cellIs" dxfId="5513" priority="5515" operator="equal">
      <formula>$O$136</formula>
    </cfRule>
    <cfRule type="cellIs" dxfId="5512" priority="5516" operator="lessThan">
      <formula>$O$136</formula>
    </cfRule>
  </conditionalFormatting>
  <conditionalFormatting sqref="AM143">
    <cfRule type="containsText" dxfId="5511" priority="5509" operator="containsText" text="Score">
      <formula>NOT(ISERROR(SEARCH("Score",AM143)))</formula>
    </cfRule>
    <cfRule type="cellIs" dxfId="5510" priority="5510" operator="greaterThan">
      <formula>$O$143</formula>
    </cfRule>
    <cfRule type="cellIs" dxfId="5509" priority="5511" operator="equal">
      <formula>$O$143</formula>
    </cfRule>
    <cfRule type="cellIs" dxfId="5508" priority="5512" operator="lessThan">
      <formula>$O$143</formula>
    </cfRule>
  </conditionalFormatting>
  <conditionalFormatting sqref="AM147">
    <cfRule type="containsText" dxfId="5507" priority="5505" operator="containsText" text="Score">
      <formula>NOT(ISERROR(SEARCH("Score",AM147)))</formula>
    </cfRule>
    <cfRule type="cellIs" dxfId="5506" priority="5506" operator="greaterThan">
      <formula>$O$147</formula>
    </cfRule>
    <cfRule type="cellIs" dxfId="5505" priority="5507" operator="equal">
      <formula>$O$147</formula>
    </cfRule>
    <cfRule type="cellIs" dxfId="5504" priority="5508" operator="lessThan">
      <formula>$O$147</formula>
    </cfRule>
  </conditionalFormatting>
  <conditionalFormatting sqref="AM151">
    <cfRule type="containsText" dxfId="5503" priority="5501" operator="containsText" text="Score">
      <formula>NOT(ISERROR(SEARCH("Score",AM151)))</formula>
    </cfRule>
    <cfRule type="cellIs" dxfId="5502" priority="5502" operator="greaterThan">
      <formula>$O$151</formula>
    </cfRule>
    <cfRule type="cellIs" dxfId="5501" priority="5503" operator="equal">
      <formula>$O$151</formula>
    </cfRule>
    <cfRule type="cellIs" dxfId="5500" priority="5504" operator="lessThan">
      <formula>$O$151</formula>
    </cfRule>
  </conditionalFormatting>
  <conditionalFormatting sqref="AM155">
    <cfRule type="containsText" dxfId="5499" priority="5497" operator="containsText" text="Score">
      <formula>NOT(ISERROR(SEARCH("Score",AM155)))</formula>
    </cfRule>
    <cfRule type="cellIs" dxfId="5498" priority="5498" operator="greaterThan">
      <formula>$O$155</formula>
    </cfRule>
    <cfRule type="cellIs" dxfId="5497" priority="5499" operator="equal">
      <formula>$O$155</formula>
    </cfRule>
    <cfRule type="cellIs" dxfId="5496" priority="5500" operator="lessThan">
      <formula>$O$155</formula>
    </cfRule>
  </conditionalFormatting>
  <conditionalFormatting sqref="AM159">
    <cfRule type="containsText" dxfId="5495" priority="5493" operator="containsText" text="Score">
      <formula>NOT(ISERROR(SEARCH("Score",AM159)))</formula>
    </cfRule>
    <cfRule type="cellIs" dxfId="5494" priority="5494" operator="greaterThan">
      <formula>$O$159</formula>
    </cfRule>
    <cfRule type="cellIs" dxfId="5493" priority="5495" operator="equal">
      <formula>$O$159</formula>
    </cfRule>
    <cfRule type="cellIs" dxfId="5492" priority="5496" operator="lessThan">
      <formula>$O$159</formula>
    </cfRule>
  </conditionalFormatting>
  <conditionalFormatting sqref="AM163">
    <cfRule type="containsText" dxfId="5491" priority="5489" operator="containsText" text="Score">
      <formula>NOT(ISERROR(SEARCH("Score",AM163)))</formula>
    </cfRule>
    <cfRule type="cellIs" dxfId="5490" priority="5490" operator="greaterThan">
      <formula>$O$163</formula>
    </cfRule>
    <cfRule type="cellIs" dxfId="5489" priority="5491" operator="equal">
      <formula>$O$163</formula>
    </cfRule>
    <cfRule type="cellIs" dxfId="5488" priority="5492" operator="lessThan">
      <formula>$O$163</formula>
    </cfRule>
  </conditionalFormatting>
  <conditionalFormatting sqref="AM167">
    <cfRule type="containsText" dxfId="5487" priority="5485" operator="containsText" text="Score">
      <formula>NOT(ISERROR(SEARCH("Score",AM167)))</formula>
    </cfRule>
    <cfRule type="cellIs" dxfId="5486" priority="5486" operator="greaterThan">
      <formula>$O$167</formula>
    </cfRule>
    <cfRule type="cellIs" dxfId="5485" priority="5487" operator="equal">
      <formula>$O$167</formula>
    </cfRule>
    <cfRule type="cellIs" dxfId="5484" priority="5488" operator="lessThan">
      <formula>$O$167</formula>
    </cfRule>
  </conditionalFormatting>
  <conditionalFormatting sqref="AM171">
    <cfRule type="containsText" dxfId="5483" priority="5481" operator="containsText" text="Score">
      <formula>NOT(ISERROR(SEARCH("Score",AM171)))</formula>
    </cfRule>
    <cfRule type="cellIs" dxfId="5482" priority="5482" operator="greaterThan">
      <formula>$O$171</formula>
    </cfRule>
    <cfRule type="cellIs" dxfId="5481" priority="5483" operator="equal">
      <formula>$O$171</formula>
    </cfRule>
    <cfRule type="cellIs" dxfId="5480" priority="5484" operator="lessThan">
      <formula>$O$171</formula>
    </cfRule>
  </conditionalFormatting>
  <conditionalFormatting sqref="AM175">
    <cfRule type="containsText" dxfId="5479" priority="5477" operator="containsText" text="Score">
      <formula>NOT(ISERROR(SEARCH("Score",AM175)))</formula>
    </cfRule>
    <cfRule type="cellIs" dxfId="5478" priority="5478" operator="greaterThan">
      <formula>$O$175</formula>
    </cfRule>
    <cfRule type="cellIs" dxfId="5477" priority="5479" operator="equal">
      <formula>$O$175</formula>
    </cfRule>
    <cfRule type="cellIs" dxfId="5476" priority="5480" operator="lessThan">
      <formula>$O$175</formula>
    </cfRule>
  </conditionalFormatting>
  <conditionalFormatting sqref="AM179">
    <cfRule type="containsText" dxfId="5475" priority="5473" operator="containsText" text="Score">
      <formula>NOT(ISERROR(SEARCH("Score",AM179)))</formula>
    </cfRule>
    <cfRule type="cellIs" dxfId="5474" priority="5474" operator="greaterThan">
      <formula>$O$179</formula>
    </cfRule>
    <cfRule type="cellIs" dxfId="5473" priority="5475" operator="equal">
      <formula>$O$179</formula>
    </cfRule>
    <cfRule type="cellIs" dxfId="5472" priority="5476" operator="lessThan">
      <formula>$O$179</formula>
    </cfRule>
  </conditionalFormatting>
  <conditionalFormatting sqref="AM183">
    <cfRule type="containsText" dxfId="5471" priority="5469" operator="containsText" text="Score">
      <formula>NOT(ISERROR(SEARCH("Score",AM183)))</formula>
    </cfRule>
    <cfRule type="cellIs" dxfId="5470" priority="5470" operator="greaterThan">
      <formula>$O$183</formula>
    </cfRule>
    <cfRule type="cellIs" dxfId="5469" priority="5471" operator="equal">
      <formula>$O$183</formula>
    </cfRule>
    <cfRule type="cellIs" dxfId="5468" priority="5472" operator="lessThan">
      <formula>$O$183</formula>
    </cfRule>
  </conditionalFormatting>
  <conditionalFormatting sqref="AM187">
    <cfRule type="containsText" dxfId="5467" priority="5465" operator="containsText" text="Score">
      <formula>NOT(ISERROR(SEARCH("Score",AM187)))</formula>
    </cfRule>
    <cfRule type="cellIs" dxfId="5466" priority="5466" operator="greaterThan">
      <formula>$O$187</formula>
    </cfRule>
    <cfRule type="cellIs" dxfId="5465" priority="5467" operator="equal">
      <formula>$O$187</formula>
    </cfRule>
    <cfRule type="cellIs" dxfId="5464" priority="5468" operator="lessThan">
      <formula>$O$187</formula>
    </cfRule>
  </conditionalFormatting>
  <conditionalFormatting sqref="AM191">
    <cfRule type="containsText" dxfId="5463" priority="5461" operator="containsText" text="Score">
      <formula>NOT(ISERROR(SEARCH("Score",AM191)))</formula>
    </cfRule>
    <cfRule type="cellIs" dxfId="5462" priority="5462" operator="greaterThan">
      <formula>$O$191</formula>
    </cfRule>
    <cfRule type="cellIs" dxfId="5461" priority="5463" operator="equal">
      <formula>$O$191</formula>
    </cfRule>
    <cfRule type="cellIs" dxfId="5460" priority="5464" operator="lessThan">
      <formula>$O$191</formula>
    </cfRule>
  </conditionalFormatting>
  <conditionalFormatting sqref="AM195">
    <cfRule type="containsText" dxfId="5459" priority="5457" operator="containsText" text="Score">
      <formula>NOT(ISERROR(SEARCH("Score",AM195)))</formula>
    </cfRule>
    <cfRule type="cellIs" dxfId="5458" priority="5458" operator="greaterThan">
      <formula>$O$195</formula>
    </cfRule>
    <cfRule type="cellIs" dxfId="5457" priority="5459" operator="equal">
      <formula>$O$195</formula>
    </cfRule>
    <cfRule type="cellIs" dxfId="5456" priority="5460" operator="lessThan">
      <formula>$O$195</formula>
    </cfRule>
  </conditionalFormatting>
  <conditionalFormatting sqref="AM199">
    <cfRule type="containsText" dxfId="5455" priority="5453" operator="containsText" text="Score">
      <formula>NOT(ISERROR(SEARCH("Score",AM199)))</formula>
    </cfRule>
    <cfRule type="cellIs" dxfId="5454" priority="5454" operator="greaterThan">
      <formula>$O$199</formula>
    </cfRule>
    <cfRule type="cellIs" dxfId="5453" priority="5455" operator="equal">
      <formula>$O$199</formula>
    </cfRule>
    <cfRule type="cellIs" dxfId="5452" priority="5456" operator="lessThan">
      <formula>$O$199</formula>
    </cfRule>
  </conditionalFormatting>
  <conditionalFormatting sqref="AN21">
    <cfRule type="containsText" dxfId="5451" priority="5449" operator="containsText" text="Score">
      <formula>NOT(ISERROR(SEARCH("Score",AN21)))</formula>
    </cfRule>
    <cfRule type="cellIs" dxfId="5450" priority="5450" operator="greaterThan">
      <formula>$O$21</formula>
    </cfRule>
    <cfRule type="cellIs" dxfId="5449" priority="5451" operator="equal">
      <formula>$O$21</formula>
    </cfRule>
    <cfRule type="cellIs" dxfId="5448" priority="5452" operator="lessThan">
      <formula>$O$21</formula>
    </cfRule>
  </conditionalFormatting>
  <conditionalFormatting sqref="AO21">
    <cfRule type="containsText" dxfId="5447" priority="5445" operator="containsText" text="Score">
      <formula>NOT(ISERROR(SEARCH("Score",AO21)))</formula>
    </cfRule>
    <cfRule type="cellIs" dxfId="5446" priority="5446" operator="greaterThan">
      <formula>$O$21</formula>
    </cfRule>
    <cfRule type="cellIs" dxfId="5445" priority="5447" operator="equal">
      <formula>$O$21</formula>
    </cfRule>
    <cfRule type="cellIs" dxfId="5444" priority="5448" operator="lessThan">
      <formula>$O$21</formula>
    </cfRule>
  </conditionalFormatting>
  <conditionalFormatting sqref="AP21">
    <cfRule type="containsText" dxfId="5443" priority="5441" operator="containsText" text="Score">
      <formula>NOT(ISERROR(SEARCH("Score",AP21)))</formula>
    </cfRule>
    <cfRule type="cellIs" dxfId="5442" priority="5442" operator="greaterThan">
      <formula>$O$21</formula>
    </cfRule>
    <cfRule type="cellIs" dxfId="5441" priority="5443" operator="equal">
      <formula>$O$21</formula>
    </cfRule>
    <cfRule type="cellIs" dxfId="5440" priority="5444" operator="lessThan">
      <formula>$O$21</formula>
    </cfRule>
  </conditionalFormatting>
  <conditionalFormatting sqref="AQ21">
    <cfRule type="containsText" dxfId="5439" priority="5437" operator="containsText" text="Score">
      <formula>NOT(ISERROR(SEARCH("Score",AQ21)))</formula>
    </cfRule>
    <cfRule type="cellIs" dxfId="5438" priority="5438" operator="greaterThan">
      <formula>$O$21</formula>
    </cfRule>
    <cfRule type="cellIs" dxfId="5437" priority="5439" operator="equal">
      <formula>$O$21</formula>
    </cfRule>
    <cfRule type="cellIs" dxfId="5436" priority="5440" operator="lessThan">
      <formula>$O$21</formula>
    </cfRule>
  </conditionalFormatting>
  <conditionalFormatting sqref="AR21">
    <cfRule type="containsText" dxfId="5435" priority="5433" operator="containsText" text="Score">
      <formula>NOT(ISERROR(SEARCH("Score",AR21)))</formula>
    </cfRule>
    <cfRule type="cellIs" dxfId="5434" priority="5434" operator="greaterThan">
      <formula>$O$21</formula>
    </cfRule>
    <cfRule type="cellIs" dxfId="5433" priority="5435" operator="equal">
      <formula>$O$21</formula>
    </cfRule>
    <cfRule type="cellIs" dxfId="5432" priority="5436" operator="lessThan">
      <formula>$O$21</formula>
    </cfRule>
  </conditionalFormatting>
  <conditionalFormatting sqref="AS21">
    <cfRule type="containsText" dxfId="5431" priority="5429" operator="containsText" text="Score">
      <formula>NOT(ISERROR(SEARCH("Score",AS21)))</formula>
    </cfRule>
    <cfRule type="cellIs" dxfId="5430" priority="5430" operator="greaterThan">
      <formula>$O$21</formula>
    </cfRule>
    <cfRule type="cellIs" dxfId="5429" priority="5431" operator="equal">
      <formula>$O$21</formula>
    </cfRule>
    <cfRule type="cellIs" dxfId="5428" priority="5432" operator="lessThan">
      <formula>$O$21</formula>
    </cfRule>
  </conditionalFormatting>
  <conditionalFormatting sqref="AT21">
    <cfRule type="containsText" dxfId="5427" priority="5425" operator="containsText" text="Score">
      <formula>NOT(ISERROR(SEARCH("Score",AT21)))</formula>
    </cfRule>
    <cfRule type="cellIs" dxfId="5426" priority="5426" operator="greaterThan">
      <formula>$O$21</formula>
    </cfRule>
    <cfRule type="cellIs" dxfId="5425" priority="5427" operator="equal">
      <formula>$O$21</formula>
    </cfRule>
    <cfRule type="cellIs" dxfId="5424" priority="5428" operator="lessThan">
      <formula>$O$21</formula>
    </cfRule>
  </conditionalFormatting>
  <conditionalFormatting sqref="AU21">
    <cfRule type="containsText" dxfId="5423" priority="5421" operator="containsText" text="Score">
      <formula>NOT(ISERROR(SEARCH("Score",AU21)))</formula>
    </cfRule>
    <cfRule type="cellIs" dxfId="5422" priority="5422" operator="greaterThan">
      <formula>$O$21</formula>
    </cfRule>
    <cfRule type="cellIs" dxfId="5421" priority="5423" operator="equal">
      <formula>$O$21</formula>
    </cfRule>
    <cfRule type="cellIs" dxfId="5420" priority="5424" operator="lessThan">
      <formula>$O$21</formula>
    </cfRule>
  </conditionalFormatting>
  <conditionalFormatting sqref="AV21">
    <cfRule type="containsText" dxfId="5419" priority="5417" operator="containsText" text="Score">
      <formula>NOT(ISERROR(SEARCH("Score",AV21)))</formula>
    </cfRule>
    <cfRule type="cellIs" dxfId="5418" priority="5418" operator="greaterThan">
      <formula>$O$21</formula>
    </cfRule>
    <cfRule type="cellIs" dxfId="5417" priority="5419" operator="equal">
      <formula>$O$21</formula>
    </cfRule>
    <cfRule type="cellIs" dxfId="5416" priority="5420" operator="lessThan">
      <formula>$O$21</formula>
    </cfRule>
  </conditionalFormatting>
  <conditionalFormatting sqref="AW21">
    <cfRule type="containsText" dxfId="5415" priority="5413" operator="containsText" text="Score">
      <formula>NOT(ISERROR(SEARCH("Score",AW21)))</formula>
    </cfRule>
    <cfRule type="cellIs" dxfId="5414" priority="5414" operator="greaterThan">
      <formula>$O$21</formula>
    </cfRule>
    <cfRule type="cellIs" dxfId="5413" priority="5415" operator="equal">
      <formula>$O$21</formula>
    </cfRule>
    <cfRule type="cellIs" dxfId="5412" priority="5416" operator="lessThan">
      <formula>$O$21</formula>
    </cfRule>
  </conditionalFormatting>
  <conditionalFormatting sqref="AX21">
    <cfRule type="containsText" dxfId="5411" priority="5409" operator="containsText" text="Score">
      <formula>NOT(ISERROR(SEARCH("Score",AX21)))</formula>
    </cfRule>
    <cfRule type="cellIs" dxfId="5410" priority="5410" operator="greaterThan">
      <formula>$O$21</formula>
    </cfRule>
    <cfRule type="cellIs" dxfId="5409" priority="5411" operator="equal">
      <formula>$O$21</formula>
    </cfRule>
    <cfRule type="cellIs" dxfId="5408" priority="5412" operator="lessThan">
      <formula>$O$21</formula>
    </cfRule>
  </conditionalFormatting>
  <conditionalFormatting sqref="AY21">
    <cfRule type="containsText" dxfId="5407" priority="5405" operator="containsText" text="Score">
      <formula>NOT(ISERROR(SEARCH("Score",AY21)))</formula>
    </cfRule>
    <cfRule type="cellIs" dxfId="5406" priority="5406" operator="greaterThan">
      <formula>$O$21</formula>
    </cfRule>
    <cfRule type="cellIs" dxfId="5405" priority="5407" operator="equal">
      <formula>$O$21</formula>
    </cfRule>
    <cfRule type="cellIs" dxfId="5404" priority="5408" operator="lessThan">
      <formula>$O$21</formula>
    </cfRule>
  </conditionalFormatting>
  <conditionalFormatting sqref="AZ21">
    <cfRule type="containsText" dxfId="5403" priority="5401" operator="containsText" text="Score">
      <formula>NOT(ISERROR(SEARCH("Score",AZ21)))</formula>
    </cfRule>
    <cfRule type="cellIs" dxfId="5402" priority="5402" operator="greaterThan">
      <formula>$O$21</formula>
    </cfRule>
    <cfRule type="cellIs" dxfId="5401" priority="5403" operator="equal">
      <formula>$O$21</formula>
    </cfRule>
    <cfRule type="cellIs" dxfId="5400" priority="5404" operator="lessThan">
      <formula>$O$21</formula>
    </cfRule>
  </conditionalFormatting>
  <conditionalFormatting sqref="BA21">
    <cfRule type="containsText" dxfId="5399" priority="5397" operator="containsText" text="Score">
      <formula>NOT(ISERROR(SEARCH("Score",BA21)))</formula>
    </cfRule>
    <cfRule type="cellIs" dxfId="5398" priority="5398" operator="greaterThan">
      <formula>$O$21</formula>
    </cfRule>
    <cfRule type="cellIs" dxfId="5397" priority="5399" operator="equal">
      <formula>$O$21</formula>
    </cfRule>
    <cfRule type="cellIs" dxfId="5396" priority="5400" operator="lessThan">
      <formula>$O$21</formula>
    </cfRule>
  </conditionalFormatting>
  <conditionalFormatting sqref="BB21">
    <cfRule type="containsText" dxfId="5395" priority="5393" operator="containsText" text="Score">
      <formula>NOT(ISERROR(SEARCH("Score",BB21)))</formula>
    </cfRule>
    <cfRule type="cellIs" dxfId="5394" priority="5394" operator="greaterThan">
      <formula>$O$21</formula>
    </cfRule>
    <cfRule type="cellIs" dxfId="5393" priority="5395" operator="equal">
      <formula>$O$21</formula>
    </cfRule>
    <cfRule type="cellIs" dxfId="5392" priority="5396" operator="lessThan">
      <formula>$O$21</formula>
    </cfRule>
  </conditionalFormatting>
  <conditionalFormatting sqref="BC21">
    <cfRule type="containsText" dxfId="5391" priority="5389" operator="containsText" text="Score">
      <formula>NOT(ISERROR(SEARCH("Score",BC21)))</formula>
    </cfRule>
    <cfRule type="cellIs" dxfId="5390" priority="5390" operator="greaterThan">
      <formula>$O$21</formula>
    </cfRule>
    <cfRule type="cellIs" dxfId="5389" priority="5391" operator="equal">
      <formula>$O$21</formula>
    </cfRule>
    <cfRule type="cellIs" dxfId="5388" priority="5392" operator="lessThan">
      <formula>$O$21</formula>
    </cfRule>
  </conditionalFormatting>
  <conditionalFormatting sqref="BD21">
    <cfRule type="containsText" dxfId="5387" priority="5385" operator="containsText" text="Score">
      <formula>NOT(ISERROR(SEARCH("Score",BD21)))</formula>
    </cfRule>
    <cfRule type="cellIs" dxfId="5386" priority="5386" operator="greaterThan">
      <formula>$O$21</formula>
    </cfRule>
    <cfRule type="cellIs" dxfId="5385" priority="5387" operator="equal">
      <formula>$O$21</formula>
    </cfRule>
    <cfRule type="cellIs" dxfId="5384" priority="5388" operator="lessThan">
      <formula>$O$21</formula>
    </cfRule>
  </conditionalFormatting>
  <conditionalFormatting sqref="BE21">
    <cfRule type="containsText" dxfId="5383" priority="5381" operator="containsText" text="Score">
      <formula>NOT(ISERROR(SEARCH("Score",BE21)))</formula>
    </cfRule>
    <cfRule type="cellIs" dxfId="5382" priority="5382" operator="greaterThan">
      <formula>$O$21</formula>
    </cfRule>
    <cfRule type="cellIs" dxfId="5381" priority="5383" operator="equal">
      <formula>$O$21</formula>
    </cfRule>
    <cfRule type="cellIs" dxfId="5380" priority="5384" operator="lessThan">
      <formula>$O$21</formula>
    </cfRule>
  </conditionalFormatting>
  <conditionalFormatting sqref="BF21">
    <cfRule type="containsText" dxfId="5379" priority="5377" operator="containsText" text="Score">
      <formula>NOT(ISERROR(SEARCH("Score",BF21)))</formula>
    </cfRule>
    <cfRule type="cellIs" dxfId="5378" priority="5378" operator="greaterThan">
      <formula>$O$21</formula>
    </cfRule>
    <cfRule type="cellIs" dxfId="5377" priority="5379" operator="equal">
      <formula>$O$21</formula>
    </cfRule>
    <cfRule type="cellIs" dxfId="5376" priority="5380" operator="lessThan">
      <formula>$O$21</formula>
    </cfRule>
  </conditionalFormatting>
  <conditionalFormatting sqref="BG21">
    <cfRule type="containsText" dxfId="5375" priority="5373" operator="containsText" text="Score">
      <formula>NOT(ISERROR(SEARCH("Score",BG21)))</formula>
    </cfRule>
    <cfRule type="cellIs" dxfId="5374" priority="5374" operator="greaterThan">
      <formula>$O$21</formula>
    </cfRule>
    <cfRule type="cellIs" dxfId="5373" priority="5375" operator="equal">
      <formula>$O$21</formula>
    </cfRule>
    <cfRule type="cellIs" dxfId="5372" priority="5376" operator="lessThan">
      <formula>$O$21</formula>
    </cfRule>
  </conditionalFormatting>
  <conditionalFormatting sqref="BH21">
    <cfRule type="containsText" dxfId="5371" priority="5369" operator="containsText" text="Score">
      <formula>NOT(ISERROR(SEARCH("Score",BH21)))</formula>
    </cfRule>
    <cfRule type="cellIs" dxfId="5370" priority="5370" operator="greaterThan">
      <formula>$O$21</formula>
    </cfRule>
    <cfRule type="cellIs" dxfId="5369" priority="5371" operator="equal">
      <formula>$O$21</formula>
    </cfRule>
    <cfRule type="cellIs" dxfId="5368" priority="5372" operator="lessThan">
      <formula>$O$21</formula>
    </cfRule>
  </conditionalFormatting>
  <conditionalFormatting sqref="BI21">
    <cfRule type="containsText" dxfId="5367" priority="5365" operator="containsText" text="Score">
      <formula>NOT(ISERROR(SEARCH("Score",BI21)))</formula>
    </cfRule>
    <cfRule type="cellIs" dxfId="5366" priority="5366" operator="greaterThan">
      <formula>$O$21</formula>
    </cfRule>
    <cfRule type="cellIs" dxfId="5365" priority="5367" operator="equal">
      <formula>$O$21</formula>
    </cfRule>
    <cfRule type="cellIs" dxfId="5364" priority="5368" operator="lessThan">
      <formula>$O$21</formula>
    </cfRule>
  </conditionalFormatting>
  <conditionalFormatting sqref="BJ21">
    <cfRule type="containsText" dxfId="5363" priority="5361" operator="containsText" text="Score">
      <formula>NOT(ISERROR(SEARCH("Score",BJ21)))</formula>
    </cfRule>
    <cfRule type="cellIs" dxfId="5362" priority="5362" operator="greaterThan">
      <formula>$O$21</formula>
    </cfRule>
    <cfRule type="cellIs" dxfId="5361" priority="5363" operator="equal">
      <formula>$O$21</formula>
    </cfRule>
    <cfRule type="cellIs" dxfId="5360" priority="5364" operator="lessThan">
      <formula>$O$21</formula>
    </cfRule>
  </conditionalFormatting>
  <conditionalFormatting sqref="BK21">
    <cfRule type="containsText" dxfId="5359" priority="5357" operator="containsText" text="Score">
      <formula>NOT(ISERROR(SEARCH("Score",BK21)))</formula>
    </cfRule>
    <cfRule type="cellIs" dxfId="5358" priority="5358" operator="greaterThan">
      <formula>$O$21</formula>
    </cfRule>
    <cfRule type="cellIs" dxfId="5357" priority="5359" operator="equal">
      <formula>$O$21</formula>
    </cfRule>
    <cfRule type="cellIs" dxfId="5356" priority="5360" operator="lessThan">
      <formula>$O$21</formula>
    </cfRule>
  </conditionalFormatting>
  <conditionalFormatting sqref="BL21">
    <cfRule type="containsText" dxfId="5355" priority="5353" operator="containsText" text="Score">
      <formula>NOT(ISERROR(SEARCH("Score",BL21)))</formula>
    </cfRule>
    <cfRule type="cellIs" dxfId="5354" priority="5354" operator="greaterThan">
      <formula>$O$21</formula>
    </cfRule>
    <cfRule type="cellIs" dxfId="5353" priority="5355" operator="equal">
      <formula>$O$21</formula>
    </cfRule>
    <cfRule type="cellIs" dxfId="5352" priority="5356" operator="lessThan">
      <formula>$O$21</formula>
    </cfRule>
  </conditionalFormatting>
  <conditionalFormatting sqref="BM21">
    <cfRule type="containsText" dxfId="5351" priority="5349" operator="containsText" text="Score">
      <formula>NOT(ISERROR(SEARCH("Score",BM21)))</formula>
    </cfRule>
    <cfRule type="cellIs" dxfId="5350" priority="5350" operator="greaterThan">
      <formula>$O$21</formula>
    </cfRule>
    <cfRule type="cellIs" dxfId="5349" priority="5351" operator="equal">
      <formula>$O$21</formula>
    </cfRule>
    <cfRule type="cellIs" dxfId="5348" priority="5352" operator="lessThan">
      <formula>$O$21</formula>
    </cfRule>
  </conditionalFormatting>
  <conditionalFormatting sqref="BN21">
    <cfRule type="containsText" dxfId="5347" priority="5345" operator="containsText" text="Score">
      <formula>NOT(ISERROR(SEARCH("Score",BN21)))</formula>
    </cfRule>
    <cfRule type="cellIs" dxfId="5346" priority="5346" operator="greaterThan">
      <formula>$O$21</formula>
    </cfRule>
    <cfRule type="cellIs" dxfId="5345" priority="5347" operator="equal">
      <formula>$O$21</formula>
    </cfRule>
    <cfRule type="cellIs" dxfId="5344" priority="5348" operator="lessThan">
      <formula>$O$21</formula>
    </cfRule>
  </conditionalFormatting>
  <conditionalFormatting sqref="BO21">
    <cfRule type="containsText" dxfId="5343" priority="5341" operator="containsText" text="Score">
      <formula>NOT(ISERROR(SEARCH("Score",BO21)))</formula>
    </cfRule>
    <cfRule type="cellIs" dxfId="5342" priority="5342" operator="greaterThan">
      <formula>$O$21</formula>
    </cfRule>
    <cfRule type="cellIs" dxfId="5341" priority="5343" operator="equal">
      <formula>$O$21</formula>
    </cfRule>
    <cfRule type="cellIs" dxfId="5340" priority="5344" operator="lessThan">
      <formula>$O$21</formula>
    </cfRule>
  </conditionalFormatting>
  <conditionalFormatting sqref="BP21">
    <cfRule type="containsText" dxfId="5339" priority="5337" operator="containsText" text="Score">
      <formula>NOT(ISERROR(SEARCH("Score",BP21)))</formula>
    </cfRule>
    <cfRule type="cellIs" dxfId="5338" priority="5338" operator="greaterThan">
      <formula>$O$21</formula>
    </cfRule>
    <cfRule type="cellIs" dxfId="5337" priority="5339" operator="equal">
      <formula>$O$21</formula>
    </cfRule>
    <cfRule type="cellIs" dxfId="5336" priority="5340" operator="lessThan">
      <formula>$O$21</formula>
    </cfRule>
  </conditionalFormatting>
  <conditionalFormatting sqref="BQ21">
    <cfRule type="containsText" dxfId="5335" priority="5333" operator="containsText" text="Score">
      <formula>NOT(ISERROR(SEARCH("Score",BQ21)))</formula>
    </cfRule>
    <cfRule type="cellIs" dxfId="5334" priority="5334" operator="greaterThan">
      <formula>$O$21</formula>
    </cfRule>
    <cfRule type="cellIs" dxfId="5333" priority="5335" operator="equal">
      <formula>$O$21</formula>
    </cfRule>
    <cfRule type="cellIs" dxfId="5332" priority="5336" operator="lessThan">
      <formula>$O$21</formula>
    </cfRule>
  </conditionalFormatting>
  <conditionalFormatting sqref="AN25">
    <cfRule type="containsText" dxfId="5331" priority="5329" operator="containsText" text="Score">
      <formula>NOT(ISERROR(SEARCH("Score",AN25)))</formula>
    </cfRule>
    <cfRule type="cellIs" dxfId="5330" priority="5330" operator="greaterThan">
      <formula>$O$25</formula>
    </cfRule>
    <cfRule type="cellIs" dxfId="5329" priority="5331" operator="equal">
      <formula>$O$25</formula>
    </cfRule>
    <cfRule type="cellIs" dxfId="5328" priority="5332" operator="lessThan">
      <formula>$O$25</formula>
    </cfRule>
  </conditionalFormatting>
  <conditionalFormatting sqref="AO25">
    <cfRule type="containsText" dxfId="5327" priority="5325" operator="containsText" text="Score">
      <formula>NOT(ISERROR(SEARCH("Score",AO25)))</formula>
    </cfRule>
    <cfRule type="cellIs" dxfId="5326" priority="5326" operator="greaterThan">
      <formula>$O$25</formula>
    </cfRule>
    <cfRule type="cellIs" dxfId="5325" priority="5327" operator="equal">
      <formula>$O$25</formula>
    </cfRule>
    <cfRule type="cellIs" dxfId="5324" priority="5328" operator="lessThan">
      <formula>$O$25</formula>
    </cfRule>
  </conditionalFormatting>
  <conditionalFormatting sqref="AP25">
    <cfRule type="containsText" dxfId="5323" priority="5321" operator="containsText" text="Score">
      <formula>NOT(ISERROR(SEARCH("Score",AP25)))</formula>
    </cfRule>
    <cfRule type="cellIs" dxfId="5322" priority="5322" operator="greaterThan">
      <formula>$O$25</formula>
    </cfRule>
    <cfRule type="cellIs" dxfId="5321" priority="5323" operator="equal">
      <formula>$O$25</formula>
    </cfRule>
    <cfRule type="cellIs" dxfId="5320" priority="5324" operator="lessThan">
      <formula>$O$25</formula>
    </cfRule>
  </conditionalFormatting>
  <conditionalFormatting sqref="AQ25">
    <cfRule type="containsText" dxfId="5319" priority="5317" operator="containsText" text="Score">
      <formula>NOT(ISERROR(SEARCH("Score",AQ25)))</formula>
    </cfRule>
    <cfRule type="cellIs" dxfId="5318" priority="5318" operator="greaterThan">
      <formula>$O$25</formula>
    </cfRule>
    <cfRule type="cellIs" dxfId="5317" priority="5319" operator="equal">
      <formula>$O$25</formula>
    </cfRule>
    <cfRule type="cellIs" dxfId="5316" priority="5320" operator="lessThan">
      <formula>$O$25</formula>
    </cfRule>
  </conditionalFormatting>
  <conditionalFormatting sqref="AR25">
    <cfRule type="containsText" dxfId="5315" priority="5313" operator="containsText" text="Score">
      <formula>NOT(ISERROR(SEARCH("Score",AR25)))</formula>
    </cfRule>
    <cfRule type="cellIs" dxfId="5314" priority="5314" operator="greaterThan">
      <formula>$O$25</formula>
    </cfRule>
    <cfRule type="cellIs" dxfId="5313" priority="5315" operator="equal">
      <formula>$O$25</formula>
    </cfRule>
    <cfRule type="cellIs" dxfId="5312" priority="5316" operator="lessThan">
      <formula>$O$25</formula>
    </cfRule>
  </conditionalFormatting>
  <conditionalFormatting sqref="AS25">
    <cfRule type="containsText" dxfId="5311" priority="5309" operator="containsText" text="Score">
      <formula>NOT(ISERROR(SEARCH("Score",AS25)))</formula>
    </cfRule>
    <cfRule type="cellIs" dxfId="5310" priority="5310" operator="greaterThan">
      <formula>$O$25</formula>
    </cfRule>
    <cfRule type="cellIs" dxfId="5309" priority="5311" operator="equal">
      <formula>$O$25</formula>
    </cfRule>
    <cfRule type="cellIs" dxfId="5308" priority="5312" operator="lessThan">
      <formula>$O$25</formula>
    </cfRule>
  </conditionalFormatting>
  <conditionalFormatting sqref="AT25">
    <cfRule type="containsText" dxfId="5307" priority="5305" operator="containsText" text="Score">
      <formula>NOT(ISERROR(SEARCH("Score",AT25)))</formula>
    </cfRule>
    <cfRule type="cellIs" dxfId="5306" priority="5306" operator="greaterThan">
      <formula>$O$25</formula>
    </cfRule>
    <cfRule type="cellIs" dxfId="5305" priority="5307" operator="equal">
      <formula>$O$25</formula>
    </cfRule>
    <cfRule type="cellIs" dxfId="5304" priority="5308" operator="lessThan">
      <formula>$O$25</formula>
    </cfRule>
  </conditionalFormatting>
  <conditionalFormatting sqref="AU25">
    <cfRule type="containsText" dxfId="5303" priority="5301" operator="containsText" text="Score">
      <formula>NOT(ISERROR(SEARCH("Score",AU25)))</formula>
    </cfRule>
    <cfRule type="cellIs" dxfId="5302" priority="5302" operator="greaterThan">
      <formula>$O$25</formula>
    </cfRule>
    <cfRule type="cellIs" dxfId="5301" priority="5303" operator="equal">
      <formula>$O$25</formula>
    </cfRule>
    <cfRule type="cellIs" dxfId="5300" priority="5304" operator="lessThan">
      <formula>$O$25</formula>
    </cfRule>
  </conditionalFormatting>
  <conditionalFormatting sqref="AV25">
    <cfRule type="containsText" dxfId="5299" priority="5297" operator="containsText" text="Score">
      <formula>NOT(ISERROR(SEARCH("Score",AV25)))</formula>
    </cfRule>
    <cfRule type="cellIs" dxfId="5298" priority="5298" operator="greaterThan">
      <formula>$O$25</formula>
    </cfRule>
    <cfRule type="cellIs" dxfId="5297" priority="5299" operator="equal">
      <formula>$O$25</formula>
    </cfRule>
    <cfRule type="cellIs" dxfId="5296" priority="5300" operator="lessThan">
      <formula>$O$25</formula>
    </cfRule>
  </conditionalFormatting>
  <conditionalFormatting sqref="AW25">
    <cfRule type="containsText" dxfId="5295" priority="5293" operator="containsText" text="Score">
      <formula>NOT(ISERROR(SEARCH("Score",AW25)))</formula>
    </cfRule>
    <cfRule type="cellIs" dxfId="5294" priority="5294" operator="greaterThan">
      <formula>$O$25</formula>
    </cfRule>
    <cfRule type="cellIs" dxfId="5293" priority="5295" operator="equal">
      <formula>$O$25</formula>
    </cfRule>
    <cfRule type="cellIs" dxfId="5292" priority="5296" operator="lessThan">
      <formula>$O$25</formula>
    </cfRule>
  </conditionalFormatting>
  <conditionalFormatting sqref="AX25">
    <cfRule type="containsText" dxfId="5291" priority="5289" operator="containsText" text="Score">
      <formula>NOT(ISERROR(SEARCH("Score",AX25)))</formula>
    </cfRule>
    <cfRule type="cellIs" dxfId="5290" priority="5290" operator="greaterThan">
      <formula>$O$25</formula>
    </cfRule>
    <cfRule type="cellIs" dxfId="5289" priority="5291" operator="equal">
      <formula>$O$25</formula>
    </cfRule>
    <cfRule type="cellIs" dxfId="5288" priority="5292" operator="lessThan">
      <formula>$O$25</formula>
    </cfRule>
  </conditionalFormatting>
  <conditionalFormatting sqref="AY25">
    <cfRule type="containsText" dxfId="5287" priority="5285" operator="containsText" text="Score">
      <formula>NOT(ISERROR(SEARCH("Score",AY25)))</formula>
    </cfRule>
    <cfRule type="cellIs" dxfId="5286" priority="5286" operator="greaterThan">
      <formula>$O$25</formula>
    </cfRule>
    <cfRule type="cellIs" dxfId="5285" priority="5287" operator="equal">
      <formula>$O$25</formula>
    </cfRule>
    <cfRule type="cellIs" dxfId="5284" priority="5288" operator="lessThan">
      <formula>$O$25</formula>
    </cfRule>
  </conditionalFormatting>
  <conditionalFormatting sqref="AZ25">
    <cfRule type="containsText" dxfId="5283" priority="5281" operator="containsText" text="Score">
      <formula>NOT(ISERROR(SEARCH("Score",AZ25)))</formula>
    </cfRule>
    <cfRule type="cellIs" dxfId="5282" priority="5282" operator="greaterThan">
      <formula>$O$25</formula>
    </cfRule>
    <cfRule type="cellIs" dxfId="5281" priority="5283" operator="equal">
      <formula>$O$25</formula>
    </cfRule>
    <cfRule type="cellIs" dxfId="5280" priority="5284" operator="lessThan">
      <formula>$O$25</formula>
    </cfRule>
  </conditionalFormatting>
  <conditionalFormatting sqref="BA25">
    <cfRule type="containsText" dxfId="5279" priority="5277" operator="containsText" text="Score">
      <formula>NOT(ISERROR(SEARCH("Score",BA25)))</formula>
    </cfRule>
    <cfRule type="cellIs" dxfId="5278" priority="5278" operator="greaterThan">
      <formula>$O$25</formula>
    </cfRule>
    <cfRule type="cellIs" dxfId="5277" priority="5279" operator="equal">
      <formula>$O$25</formula>
    </cfRule>
    <cfRule type="cellIs" dxfId="5276" priority="5280" operator="lessThan">
      <formula>$O$25</formula>
    </cfRule>
  </conditionalFormatting>
  <conditionalFormatting sqref="BB25">
    <cfRule type="containsText" dxfId="5275" priority="5273" operator="containsText" text="Score">
      <formula>NOT(ISERROR(SEARCH("Score",BB25)))</formula>
    </cfRule>
    <cfRule type="cellIs" dxfId="5274" priority="5274" operator="greaterThan">
      <formula>$O$25</formula>
    </cfRule>
    <cfRule type="cellIs" dxfId="5273" priority="5275" operator="equal">
      <formula>$O$25</formula>
    </cfRule>
    <cfRule type="cellIs" dxfId="5272" priority="5276" operator="lessThan">
      <formula>$O$25</formula>
    </cfRule>
  </conditionalFormatting>
  <conditionalFormatting sqref="BC25">
    <cfRule type="containsText" dxfId="5271" priority="5269" operator="containsText" text="Score">
      <formula>NOT(ISERROR(SEARCH("Score",BC25)))</formula>
    </cfRule>
    <cfRule type="cellIs" dxfId="5270" priority="5270" operator="greaterThan">
      <formula>$O$25</formula>
    </cfRule>
    <cfRule type="cellIs" dxfId="5269" priority="5271" operator="equal">
      <formula>$O$25</formula>
    </cfRule>
    <cfRule type="cellIs" dxfId="5268" priority="5272" operator="lessThan">
      <formula>$O$25</formula>
    </cfRule>
  </conditionalFormatting>
  <conditionalFormatting sqref="BD25">
    <cfRule type="containsText" dxfId="5267" priority="5265" operator="containsText" text="Score">
      <formula>NOT(ISERROR(SEARCH("Score",BD25)))</formula>
    </cfRule>
    <cfRule type="cellIs" dxfId="5266" priority="5266" operator="greaterThan">
      <formula>$O$25</formula>
    </cfRule>
    <cfRule type="cellIs" dxfId="5265" priority="5267" operator="equal">
      <formula>$O$25</formula>
    </cfRule>
    <cfRule type="cellIs" dxfId="5264" priority="5268" operator="lessThan">
      <formula>$O$25</formula>
    </cfRule>
  </conditionalFormatting>
  <conditionalFormatting sqref="BE25">
    <cfRule type="containsText" dxfId="5263" priority="5261" operator="containsText" text="Score">
      <formula>NOT(ISERROR(SEARCH("Score",BE25)))</formula>
    </cfRule>
    <cfRule type="cellIs" dxfId="5262" priority="5262" operator="greaterThan">
      <formula>$O$25</formula>
    </cfRule>
    <cfRule type="cellIs" dxfId="5261" priority="5263" operator="equal">
      <formula>$O$25</formula>
    </cfRule>
    <cfRule type="cellIs" dxfId="5260" priority="5264" operator="lessThan">
      <formula>$O$25</formula>
    </cfRule>
  </conditionalFormatting>
  <conditionalFormatting sqref="BF25">
    <cfRule type="containsText" dxfId="5259" priority="5257" operator="containsText" text="Score">
      <formula>NOT(ISERROR(SEARCH("Score",BF25)))</formula>
    </cfRule>
    <cfRule type="cellIs" dxfId="5258" priority="5258" operator="greaterThan">
      <formula>$O$25</formula>
    </cfRule>
    <cfRule type="cellIs" dxfId="5257" priority="5259" operator="equal">
      <formula>$O$25</formula>
    </cfRule>
    <cfRule type="cellIs" dxfId="5256" priority="5260" operator="lessThan">
      <formula>$O$25</formula>
    </cfRule>
  </conditionalFormatting>
  <conditionalFormatting sqref="BG25">
    <cfRule type="containsText" dxfId="5255" priority="5253" operator="containsText" text="Score">
      <formula>NOT(ISERROR(SEARCH("Score",BG25)))</formula>
    </cfRule>
    <cfRule type="cellIs" dxfId="5254" priority="5254" operator="greaterThan">
      <formula>$O$25</formula>
    </cfRule>
    <cfRule type="cellIs" dxfId="5253" priority="5255" operator="equal">
      <formula>$O$25</formula>
    </cfRule>
    <cfRule type="cellIs" dxfId="5252" priority="5256" operator="lessThan">
      <formula>$O$25</formula>
    </cfRule>
  </conditionalFormatting>
  <conditionalFormatting sqref="BH25">
    <cfRule type="containsText" dxfId="5251" priority="5249" operator="containsText" text="Score">
      <formula>NOT(ISERROR(SEARCH("Score",BH25)))</formula>
    </cfRule>
    <cfRule type="cellIs" dxfId="5250" priority="5250" operator="greaterThan">
      <formula>$O$25</formula>
    </cfRule>
    <cfRule type="cellIs" dxfId="5249" priority="5251" operator="equal">
      <formula>$O$25</formula>
    </cfRule>
    <cfRule type="cellIs" dxfId="5248" priority="5252" operator="lessThan">
      <formula>$O$25</formula>
    </cfRule>
  </conditionalFormatting>
  <conditionalFormatting sqref="BI25">
    <cfRule type="containsText" dxfId="5247" priority="5245" operator="containsText" text="Score">
      <formula>NOT(ISERROR(SEARCH("Score",BI25)))</formula>
    </cfRule>
    <cfRule type="cellIs" dxfId="5246" priority="5246" operator="greaterThan">
      <formula>$O$25</formula>
    </cfRule>
    <cfRule type="cellIs" dxfId="5245" priority="5247" operator="equal">
      <formula>$O$25</formula>
    </cfRule>
    <cfRule type="cellIs" dxfId="5244" priority="5248" operator="lessThan">
      <formula>$O$25</formula>
    </cfRule>
  </conditionalFormatting>
  <conditionalFormatting sqref="BJ25">
    <cfRule type="containsText" dxfId="5243" priority="5241" operator="containsText" text="Score">
      <formula>NOT(ISERROR(SEARCH("Score",BJ25)))</formula>
    </cfRule>
    <cfRule type="cellIs" dxfId="5242" priority="5242" operator="greaterThan">
      <formula>$O$25</formula>
    </cfRule>
    <cfRule type="cellIs" dxfId="5241" priority="5243" operator="equal">
      <formula>$O$25</formula>
    </cfRule>
    <cfRule type="cellIs" dxfId="5240" priority="5244" operator="lessThan">
      <formula>$O$25</formula>
    </cfRule>
  </conditionalFormatting>
  <conditionalFormatting sqref="BK25">
    <cfRule type="containsText" dxfId="5239" priority="5237" operator="containsText" text="Score">
      <formula>NOT(ISERROR(SEARCH("Score",BK25)))</formula>
    </cfRule>
    <cfRule type="cellIs" dxfId="5238" priority="5238" operator="greaterThan">
      <formula>$O$25</formula>
    </cfRule>
    <cfRule type="cellIs" dxfId="5237" priority="5239" operator="equal">
      <formula>$O$25</formula>
    </cfRule>
    <cfRule type="cellIs" dxfId="5236" priority="5240" operator="lessThan">
      <formula>$O$25</formula>
    </cfRule>
  </conditionalFormatting>
  <conditionalFormatting sqref="BL25">
    <cfRule type="containsText" dxfId="5235" priority="5233" operator="containsText" text="Score">
      <formula>NOT(ISERROR(SEARCH("Score",BL25)))</formula>
    </cfRule>
    <cfRule type="cellIs" dxfId="5234" priority="5234" operator="greaterThan">
      <formula>$O$25</formula>
    </cfRule>
    <cfRule type="cellIs" dxfId="5233" priority="5235" operator="equal">
      <formula>$O$25</formula>
    </cfRule>
    <cfRule type="cellIs" dxfId="5232" priority="5236" operator="lessThan">
      <formula>$O$25</formula>
    </cfRule>
  </conditionalFormatting>
  <conditionalFormatting sqref="BM25">
    <cfRule type="containsText" dxfId="5231" priority="5229" operator="containsText" text="Score">
      <formula>NOT(ISERROR(SEARCH("Score",BM25)))</formula>
    </cfRule>
    <cfRule type="cellIs" dxfId="5230" priority="5230" operator="greaterThan">
      <formula>$O$25</formula>
    </cfRule>
    <cfRule type="cellIs" dxfId="5229" priority="5231" operator="equal">
      <formula>$O$25</formula>
    </cfRule>
    <cfRule type="cellIs" dxfId="5228" priority="5232" operator="lessThan">
      <formula>$O$25</formula>
    </cfRule>
  </conditionalFormatting>
  <conditionalFormatting sqref="BN25">
    <cfRule type="containsText" dxfId="5227" priority="5225" operator="containsText" text="Score">
      <formula>NOT(ISERROR(SEARCH("Score",BN25)))</formula>
    </cfRule>
    <cfRule type="cellIs" dxfId="5226" priority="5226" operator="greaterThan">
      <formula>$O$25</formula>
    </cfRule>
    <cfRule type="cellIs" dxfId="5225" priority="5227" operator="equal">
      <formula>$O$25</formula>
    </cfRule>
    <cfRule type="cellIs" dxfId="5224" priority="5228" operator="lessThan">
      <formula>$O$25</formula>
    </cfRule>
  </conditionalFormatting>
  <conditionalFormatting sqref="BO25">
    <cfRule type="containsText" dxfId="5223" priority="5221" operator="containsText" text="Score">
      <formula>NOT(ISERROR(SEARCH("Score",BO25)))</formula>
    </cfRule>
    <cfRule type="cellIs" dxfId="5222" priority="5222" operator="greaterThan">
      <formula>$O$25</formula>
    </cfRule>
    <cfRule type="cellIs" dxfId="5221" priority="5223" operator="equal">
      <formula>$O$25</formula>
    </cfRule>
    <cfRule type="cellIs" dxfId="5220" priority="5224" operator="lessThan">
      <formula>$O$25</formula>
    </cfRule>
  </conditionalFormatting>
  <conditionalFormatting sqref="BP25">
    <cfRule type="containsText" dxfId="5219" priority="5217" operator="containsText" text="Score">
      <formula>NOT(ISERROR(SEARCH("Score",BP25)))</formula>
    </cfRule>
    <cfRule type="cellIs" dxfId="5218" priority="5218" operator="greaterThan">
      <formula>$O$25</formula>
    </cfRule>
    <cfRule type="cellIs" dxfId="5217" priority="5219" operator="equal">
      <formula>$O$25</formula>
    </cfRule>
    <cfRule type="cellIs" dxfId="5216" priority="5220" operator="lessThan">
      <formula>$O$25</formula>
    </cfRule>
  </conditionalFormatting>
  <conditionalFormatting sqref="BQ25">
    <cfRule type="containsText" dxfId="5215" priority="5213" operator="containsText" text="Score">
      <formula>NOT(ISERROR(SEARCH("Score",BQ25)))</formula>
    </cfRule>
    <cfRule type="cellIs" dxfId="5214" priority="5214" operator="greaterThan">
      <formula>$O$25</formula>
    </cfRule>
    <cfRule type="cellIs" dxfId="5213" priority="5215" operator="equal">
      <formula>$O$25</formula>
    </cfRule>
    <cfRule type="cellIs" dxfId="5212" priority="5216" operator="lessThan">
      <formula>$O$25</formula>
    </cfRule>
  </conditionalFormatting>
  <conditionalFormatting sqref="AN29">
    <cfRule type="containsText" dxfId="5211" priority="5209" operator="containsText" text="Score">
      <formula>NOT(ISERROR(SEARCH("Score",AN29)))</formula>
    </cfRule>
    <cfRule type="cellIs" dxfId="5210" priority="5210" operator="greaterThan">
      <formula>$O$29</formula>
    </cfRule>
    <cfRule type="cellIs" dxfId="5209" priority="5211" operator="equal">
      <formula>$O$29</formula>
    </cfRule>
    <cfRule type="cellIs" dxfId="5208" priority="5212" operator="lessThan">
      <formula>$O$29</formula>
    </cfRule>
  </conditionalFormatting>
  <conditionalFormatting sqref="AO29">
    <cfRule type="containsText" dxfId="5207" priority="5205" operator="containsText" text="Score">
      <formula>NOT(ISERROR(SEARCH("Score",AO29)))</formula>
    </cfRule>
    <cfRule type="cellIs" dxfId="5206" priority="5206" operator="greaterThan">
      <formula>$O$29</formula>
    </cfRule>
    <cfRule type="cellIs" dxfId="5205" priority="5207" operator="equal">
      <formula>$O$29</formula>
    </cfRule>
    <cfRule type="cellIs" dxfId="5204" priority="5208" operator="lessThan">
      <formula>$O$29</formula>
    </cfRule>
  </conditionalFormatting>
  <conditionalFormatting sqref="AP29">
    <cfRule type="containsText" dxfId="5203" priority="5201" operator="containsText" text="Score">
      <formula>NOT(ISERROR(SEARCH("Score",AP29)))</formula>
    </cfRule>
    <cfRule type="cellIs" dxfId="5202" priority="5202" operator="greaterThan">
      <formula>$O$29</formula>
    </cfRule>
    <cfRule type="cellIs" dxfId="5201" priority="5203" operator="equal">
      <formula>$O$29</formula>
    </cfRule>
    <cfRule type="cellIs" dxfId="5200" priority="5204" operator="lessThan">
      <formula>$O$29</formula>
    </cfRule>
  </conditionalFormatting>
  <conditionalFormatting sqref="AQ29">
    <cfRule type="containsText" dxfId="5199" priority="5197" operator="containsText" text="Score">
      <formula>NOT(ISERROR(SEARCH("Score",AQ29)))</formula>
    </cfRule>
    <cfRule type="cellIs" dxfId="5198" priority="5198" operator="greaterThan">
      <formula>$O$29</formula>
    </cfRule>
    <cfRule type="cellIs" dxfId="5197" priority="5199" operator="equal">
      <formula>$O$29</formula>
    </cfRule>
    <cfRule type="cellIs" dxfId="5196" priority="5200" operator="lessThan">
      <formula>$O$29</formula>
    </cfRule>
  </conditionalFormatting>
  <conditionalFormatting sqref="AR29">
    <cfRule type="containsText" dxfId="5195" priority="5193" operator="containsText" text="Score">
      <formula>NOT(ISERROR(SEARCH("Score",AR29)))</formula>
    </cfRule>
    <cfRule type="cellIs" dxfId="5194" priority="5194" operator="greaterThan">
      <formula>$O$29</formula>
    </cfRule>
    <cfRule type="cellIs" dxfId="5193" priority="5195" operator="equal">
      <formula>$O$29</formula>
    </cfRule>
    <cfRule type="cellIs" dxfId="5192" priority="5196" operator="lessThan">
      <formula>$O$29</formula>
    </cfRule>
  </conditionalFormatting>
  <conditionalFormatting sqref="AS29">
    <cfRule type="containsText" dxfId="5191" priority="5189" operator="containsText" text="Score">
      <formula>NOT(ISERROR(SEARCH("Score",AS29)))</formula>
    </cfRule>
    <cfRule type="cellIs" dxfId="5190" priority="5190" operator="greaterThan">
      <formula>$O$29</formula>
    </cfRule>
    <cfRule type="cellIs" dxfId="5189" priority="5191" operator="equal">
      <formula>$O$29</formula>
    </cfRule>
    <cfRule type="cellIs" dxfId="5188" priority="5192" operator="lessThan">
      <formula>$O$29</formula>
    </cfRule>
  </conditionalFormatting>
  <conditionalFormatting sqref="AT29">
    <cfRule type="containsText" dxfId="5187" priority="5185" operator="containsText" text="Score">
      <formula>NOT(ISERROR(SEARCH("Score",AT29)))</formula>
    </cfRule>
    <cfRule type="cellIs" dxfId="5186" priority="5186" operator="greaterThan">
      <formula>$O$29</formula>
    </cfRule>
    <cfRule type="cellIs" dxfId="5185" priority="5187" operator="equal">
      <formula>$O$29</formula>
    </cfRule>
    <cfRule type="cellIs" dxfId="5184" priority="5188" operator="lessThan">
      <formula>$O$29</formula>
    </cfRule>
  </conditionalFormatting>
  <conditionalFormatting sqref="AU29">
    <cfRule type="containsText" dxfId="5183" priority="5181" operator="containsText" text="Score">
      <formula>NOT(ISERROR(SEARCH("Score",AU29)))</formula>
    </cfRule>
    <cfRule type="cellIs" dxfId="5182" priority="5182" operator="greaterThan">
      <formula>$O$29</formula>
    </cfRule>
    <cfRule type="cellIs" dxfId="5181" priority="5183" operator="equal">
      <formula>$O$29</formula>
    </cfRule>
    <cfRule type="cellIs" dxfId="5180" priority="5184" operator="lessThan">
      <formula>$O$29</formula>
    </cfRule>
  </conditionalFormatting>
  <conditionalFormatting sqref="AV29">
    <cfRule type="containsText" dxfId="5179" priority="5177" operator="containsText" text="Score">
      <formula>NOT(ISERROR(SEARCH("Score",AV29)))</formula>
    </cfRule>
    <cfRule type="cellIs" dxfId="5178" priority="5178" operator="greaterThan">
      <formula>$O$29</formula>
    </cfRule>
    <cfRule type="cellIs" dxfId="5177" priority="5179" operator="equal">
      <formula>$O$29</formula>
    </cfRule>
    <cfRule type="cellIs" dxfId="5176" priority="5180" operator="lessThan">
      <formula>$O$29</formula>
    </cfRule>
  </conditionalFormatting>
  <conditionalFormatting sqref="AW29">
    <cfRule type="containsText" dxfId="5175" priority="5173" operator="containsText" text="Score">
      <formula>NOT(ISERROR(SEARCH("Score",AW29)))</formula>
    </cfRule>
    <cfRule type="cellIs" dxfId="5174" priority="5174" operator="greaterThan">
      <formula>$O$29</formula>
    </cfRule>
    <cfRule type="cellIs" dxfId="5173" priority="5175" operator="equal">
      <formula>$O$29</formula>
    </cfRule>
    <cfRule type="cellIs" dxfId="5172" priority="5176" operator="lessThan">
      <formula>$O$29</formula>
    </cfRule>
  </conditionalFormatting>
  <conditionalFormatting sqref="AX29">
    <cfRule type="containsText" dxfId="5171" priority="5169" operator="containsText" text="Score">
      <formula>NOT(ISERROR(SEARCH("Score",AX29)))</formula>
    </cfRule>
    <cfRule type="cellIs" dxfId="5170" priority="5170" operator="greaterThan">
      <formula>$O$29</formula>
    </cfRule>
    <cfRule type="cellIs" dxfId="5169" priority="5171" operator="equal">
      <formula>$O$29</formula>
    </cfRule>
    <cfRule type="cellIs" dxfId="5168" priority="5172" operator="lessThan">
      <formula>$O$29</formula>
    </cfRule>
  </conditionalFormatting>
  <conditionalFormatting sqref="AY29">
    <cfRule type="containsText" dxfId="5167" priority="5165" operator="containsText" text="Score">
      <formula>NOT(ISERROR(SEARCH("Score",AY29)))</formula>
    </cfRule>
    <cfRule type="cellIs" dxfId="5166" priority="5166" operator="greaterThan">
      <formula>$O$29</formula>
    </cfRule>
    <cfRule type="cellIs" dxfId="5165" priority="5167" operator="equal">
      <formula>$O$29</formula>
    </cfRule>
    <cfRule type="cellIs" dxfId="5164" priority="5168" operator="lessThan">
      <formula>$O$29</formula>
    </cfRule>
  </conditionalFormatting>
  <conditionalFormatting sqref="AZ29">
    <cfRule type="containsText" dxfId="5163" priority="5161" operator="containsText" text="Score">
      <formula>NOT(ISERROR(SEARCH("Score",AZ29)))</formula>
    </cfRule>
    <cfRule type="cellIs" dxfId="5162" priority="5162" operator="greaterThan">
      <formula>$O$29</formula>
    </cfRule>
    <cfRule type="cellIs" dxfId="5161" priority="5163" operator="equal">
      <formula>$O$29</formula>
    </cfRule>
    <cfRule type="cellIs" dxfId="5160" priority="5164" operator="lessThan">
      <formula>$O$29</formula>
    </cfRule>
  </conditionalFormatting>
  <conditionalFormatting sqref="BA29">
    <cfRule type="containsText" dxfId="5159" priority="5157" operator="containsText" text="Score">
      <formula>NOT(ISERROR(SEARCH("Score",BA29)))</formula>
    </cfRule>
    <cfRule type="cellIs" dxfId="5158" priority="5158" operator="greaterThan">
      <formula>$O$29</formula>
    </cfRule>
    <cfRule type="cellIs" dxfId="5157" priority="5159" operator="equal">
      <formula>$O$29</formula>
    </cfRule>
    <cfRule type="cellIs" dxfId="5156" priority="5160" operator="lessThan">
      <formula>$O$29</formula>
    </cfRule>
  </conditionalFormatting>
  <conditionalFormatting sqref="BB29">
    <cfRule type="containsText" dxfId="5155" priority="5153" operator="containsText" text="Score">
      <formula>NOT(ISERROR(SEARCH("Score",BB29)))</formula>
    </cfRule>
    <cfRule type="cellIs" dxfId="5154" priority="5154" operator="greaterThan">
      <formula>$O$29</formula>
    </cfRule>
    <cfRule type="cellIs" dxfId="5153" priority="5155" operator="equal">
      <formula>$O$29</formula>
    </cfRule>
    <cfRule type="cellIs" dxfId="5152" priority="5156" operator="lessThan">
      <formula>$O$29</formula>
    </cfRule>
  </conditionalFormatting>
  <conditionalFormatting sqref="BC29">
    <cfRule type="containsText" dxfId="5151" priority="5149" operator="containsText" text="Score">
      <formula>NOT(ISERROR(SEARCH("Score",BC29)))</formula>
    </cfRule>
    <cfRule type="cellIs" dxfId="5150" priority="5150" operator="greaterThan">
      <formula>$O$29</formula>
    </cfRule>
    <cfRule type="cellIs" dxfId="5149" priority="5151" operator="equal">
      <formula>$O$29</formula>
    </cfRule>
    <cfRule type="cellIs" dxfId="5148" priority="5152" operator="lessThan">
      <formula>$O$29</formula>
    </cfRule>
  </conditionalFormatting>
  <conditionalFormatting sqref="BD29">
    <cfRule type="containsText" dxfId="5147" priority="5145" operator="containsText" text="Score">
      <formula>NOT(ISERROR(SEARCH("Score",BD29)))</formula>
    </cfRule>
    <cfRule type="cellIs" dxfId="5146" priority="5146" operator="greaterThan">
      <formula>$O$29</formula>
    </cfRule>
    <cfRule type="cellIs" dxfId="5145" priority="5147" operator="equal">
      <formula>$O$29</formula>
    </cfRule>
    <cfRule type="cellIs" dxfId="5144" priority="5148" operator="lessThan">
      <formula>$O$29</formula>
    </cfRule>
  </conditionalFormatting>
  <conditionalFormatting sqref="BE29">
    <cfRule type="containsText" dxfId="5143" priority="5141" operator="containsText" text="Score">
      <formula>NOT(ISERROR(SEARCH("Score",BE29)))</formula>
    </cfRule>
    <cfRule type="cellIs" dxfId="5142" priority="5142" operator="greaterThan">
      <formula>$O$29</formula>
    </cfRule>
    <cfRule type="cellIs" dxfId="5141" priority="5143" operator="equal">
      <formula>$O$29</formula>
    </cfRule>
    <cfRule type="cellIs" dxfId="5140" priority="5144" operator="lessThan">
      <formula>$O$29</formula>
    </cfRule>
  </conditionalFormatting>
  <conditionalFormatting sqref="BF29">
    <cfRule type="containsText" dxfId="5139" priority="5137" operator="containsText" text="Score">
      <formula>NOT(ISERROR(SEARCH("Score",BF29)))</formula>
    </cfRule>
    <cfRule type="cellIs" dxfId="5138" priority="5138" operator="greaterThan">
      <formula>$O$29</formula>
    </cfRule>
    <cfRule type="cellIs" dxfId="5137" priority="5139" operator="equal">
      <formula>$O$29</formula>
    </cfRule>
    <cfRule type="cellIs" dxfId="5136" priority="5140" operator="lessThan">
      <formula>$O$29</formula>
    </cfRule>
  </conditionalFormatting>
  <conditionalFormatting sqref="BG29">
    <cfRule type="containsText" dxfId="5135" priority="5133" operator="containsText" text="Score">
      <formula>NOT(ISERROR(SEARCH("Score",BG29)))</formula>
    </cfRule>
    <cfRule type="cellIs" dxfId="5134" priority="5134" operator="greaterThan">
      <formula>$O$29</formula>
    </cfRule>
    <cfRule type="cellIs" dxfId="5133" priority="5135" operator="equal">
      <formula>$O$29</formula>
    </cfRule>
    <cfRule type="cellIs" dxfId="5132" priority="5136" operator="lessThan">
      <formula>$O$29</formula>
    </cfRule>
  </conditionalFormatting>
  <conditionalFormatting sqref="BH29">
    <cfRule type="containsText" dxfId="5131" priority="5129" operator="containsText" text="Score">
      <formula>NOT(ISERROR(SEARCH("Score",BH29)))</formula>
    </cfRule>
    <cfRule type="cellIs" dxfId="5130" priority="5130" operator="greaterThan">
      <formula>$O$29</formula>
    </cfRule>
    <cfRule type="cellIs" dxfId="5129" priority="5131" operator="equal">
      <formula>$O$29</formula>
    </cfRule>
    <cfRule type="cellIs" dxfId="5128" priority="5132" operator="lessThan">
      <formula>$O$29</formula>
    </cfRule>
  </conditionalFormatting>
  <conditionalFormatting sqref="BI29">
    <cfRule type="containsText" dxfId="5127" priority="5125" operator="containsText" text="Score">
      <formula>NOT(ISERROR(SEARCH("Score",BI29)))</formula>
    </cfRule>
    <cfRule type="cellIs" dxfId="5126" priority="5126" operator="greaterThan">
      <formula>$O$29</formula>
    </cfRule>
    <cfRule type="cellIs" dxfId="5125" priority="5127" operator="equal">
      <formula>$O$29</formula>
    </cfRule>
    <cfRule type="cellIs" dxfId="5124" priority="5128" operator="lessThan">
      <formula>$O$29</formula>
    </cfRule>
  </conditionalFormatting>
  <conditionalFormatting sqref="BJ29">
    <cfRule type="containsText" dxfId="5123" priority="5121" operator="containsText" text="Score">
      <formula>NOT(ISERROR(SEARCH("Score",BJ29)))</formula>
    </cfRule>
    <cfRule type="cellIs" dxfId="5122" priority="5122" operator="greaterThan">
      <formula>$O$29</formula>
    </cfRule>
    <cfRule type="cellIs" dxfId="5121" priority="5123" operator="equal">
      <formula>$O$29</formula>
    </cfRule>
    <cfRule type="cellIs" dxfId="5120" priority="5124" operator="lessThan">
      <formula>$O$29</formula>
    </cfRule>
  </conditionalFormatting>
  <conditionalFormatting sqref="BK29">
    <cfRule type="containsText" dxfId="5119" priority="5117" operator="containsText" text="Score">
      <formula>NOT(ISERROR(SEARCH("Score",BK29)))</formula>
    </cfRule>
    <cfRule type="cellIs" dxfId="5118" priority="5118" operator="greaterThan">
      <formula>$O$29</formula>
    </cfRule>
    <cfRule type="cellIs" dxfId="5117" priority="5119" operator="equal">
      <formula>$O$29</formula>
    </cfRule>
    <cfRule type="cellIs" dxfId="5116" priority="5120" operator="lessThan">
      <formula>$O$29</formula>
    </cfRule>
  </conditionalFormatting>
  <conditionalFormatting sqref="BL29">
    <cfRule type="containsText" dxfId="5115" priority="5113" operator="containsText" text="Score">
      <formula>NOT(ISERROR(SEARCH("Score",BL29)))</formula>
    </cfRule>
    <cfRule type="cellIs" dxfId="5114" priority="5114" operator="greaterThan">
      <formula>$O$29</formula>
    </cfRule>
    <cfRule type="cellIs" dxfId="5113" priority="5115" operator="equal">
      <formula>$O$29</formula>
    </cfRule>
    <cfRule type="cellIs" dxfId="5112" priority="5116" operator="lessThan">
      <formula>$O$29</formula>
    </cfRule>
  </conditionalFormatting>
  <conditionalFormatting sqref="BM29">
    <cfRule type="containsText" dxfId="5111" priority="5109" operator="containsText" text="Score">
      <formula>NOT(ISERROR(SEARCH("Score",BM29)))</formula>
    </cfRule>
    <cfRule type="cellIs" dxfId="5110" priority="5110" operator="greaterThan">
      <formula>$O$29</formula>
    </cfRule>
    <cfRule type="cellIs" dxfId="5109" priority="5111" operator="equal">
      <formula>$O$29</formula>
    </cfRule>
    <cfRule type="cellIs" dxfId="5108" priority="5112" operator="lessThan">
      <formula>$O$29</formula>
    </cfRule>
  </conditionalFormatting>
  <conditionalFormatting sqref="BN29">
    <cfRule type="containsText" dxfId="5107" priority="5105" operator="containsText" text="Score">
      <formula>NOT(ISERROR(SEARCH("Score",BN29)))</formula>
    </cfRule>
    <cfRule type="cellIs" dxfId="5106" priority="5106" operator="greaterThan">
      <formula>$O$29</formula>
    </cfRule>
    <cfRule type="cellIs" dxfId="5105" priority="5107" operator="equal">
      <formula>$O$29</formula>
    </cfRule>
    <cfRule type="cellIs" dxfId="5104" priority="5108" operator="lessThan">
      <formula>$O$29</formula>
    </cfRule>
  </conditionalFormatting>
  <conditionalFormatting sqref="BO29">
    <cfRule type="containsText" dxfId="5103" priority="5101" operator="containsText" text="Score">
      <formula>NOT(ISERROR(SEARCH("Score",BO29)))</formula>
    </cfRule>
    <cfRule type="cellIs" dxfId="5102" priority="5102" operator="greaterThan">
      <formula>$O$29</formula>
    </cfRule>
    <cfRule type="cellIs" dxfId="5101" priority="5103" operator="equal">
      <formula>$O$29</formula>
    </cfRule>
    <cfRule type="cellIs" dxfId="5100" priority="5104" operator="lessThan">
      <formula>$O$29</formula>
    </cfRule>
  </conditionalFormatting>
  <conditionalFormatting sqref="BP29">
    <cfRule type="containsText" dxfId="5099" priority="5097" operator="containsText" text="Score">
      <formula>NOT(ISERROR(SEARCH("Score",BP29)))</formula>
    </cfRule>
    <cfRule type="cellIs" dxfId="5098" priority="5098" operator="greaterThan">
      <formula>$O$29</formula>
    </cfRule>
    <cfRule type="cellIs" dxfId="5097" priority="5099" operator="equal">
      <formula>$O$29</formula>
    </cfRule>
    <cfRule type="cellIs" dxfId="5096" priority="5100" operator="lessThan">
      <formula>$O$29</formula>
    </cfRule>
  </conditionalFormatting>
  <conditionalFormatting sqref="BQ29">
    <cfRule type="containsText" dxfId="5095" priority="5093" operator="containsText" text="Score">
      <formula>NOT(ISERROR(SEARCH("Score",BQ29)))</formula>
    </cfRule>
    <cfRule type="cellIs" dxfId="5094" priority="5094" operator="greaterThan">
      <formula>$O$29</formula>
    </cfRule>
    <cfRule type="cellIs" dxfId="5093" priority="5095" operator="equal">
      <formula>$O$29</formula>
    </cfRule>
    <cfRule type="cellIs" dxfId="5092" priority="5096" operator="lessThan">
      <formula>$O$29</formula>
    </cfRule>
  </conditionalFormatting>
  <conditionalFormatting sqref="AN33">
    <cfRule type="containsText" dxfId="5091" priority="5089" operator="containsText" text="Score">
      <formula>NOT(ISERROR(SEARCH("Score",AN33)))</formula>
    </cfRule>
    <cfRule type="cellIs" dxfId="5090" priority="5090" operator="greaterThan">
      <formula>$O$33</formula>
    </cfRule>
    <cfRule type="cellIs" dxfId="5089" priority="5091" operator="equal">
      <formula>$O$33</formula>
    </cfRule>
    <cfRule type="cellIs" dxfId="5088" priority="5092" operator="lessThan">
      <formula>$O$33</formula>
    </cfRule>
  </conditionalFormatting>
  <conditionalFormatting sqref="AO33">
    <cfRule type="containsText" dxfId="5087" priority="5085" operator="containsText" text="Score">
      <formula>NOT(ISERROR(SEARCH("Score",AO33)))</formula>
    </cfRule>
    <cfRule type="cellIs" dxfId="5086" priority="5086" operator="greaterThan">
      <formula>$O$33</formula>
    </cfRule>
    <cfRule type="cellIs" dxfId="5085" priority="5087" operator="equal">
      <formula>$O$33</formula>
    </cfRule>
    <cfRule type="cellIs" dxfId="5084" priority="5088" operator="lessThan">
      <formula>$O$33</formula>
    </cfRule>
  </conditionalFormatting>
  <conditionalFormatting sqref="AP33">
    <cfRule type="containsText" dxfId="5083" priority="5081" operator="containsText" text="Score">
      <formula>NOT(ISERROR(SEARCH("Score",AP33)))</formula>
    </cfRule>
    <cfRule type="cellIs" dxfId="5082" priority="5082" operator="greaterThan">
      <formula>$O$33</formula>
    </cfRule>
    <cfRule type="cellIs" dxfId="5081" priority="5083" operator="equal">
      <formula>$O$33</formula>
    </cfRule>
    <cfRule type="cellIs" dxfId="5080" priority="5084" operator="lessThan">
      <formula>$O$33</formula>
    </cfRule>
  </conditionalFormatting>
  <conditionalFormatting sqref="AQ33">
    <cfRule type="containsText" dxfId="5079" priority="5077" operator="containsText" text="Score">
      <formula>NOT(ISERROR(SEARCH("Score",AQ33)))</formula>
    </cfRule>
    <cfRule type="cellIs" dxfId="5078" priority="5078" operator="greaterThan">
      <formula>$O$33</formula>
    </cfRule>
    <cfRule type="cellIs" dxfId="5077" priority="5079" operator="equal">
      <formula>$O$33</formula>
    </cfRule>
    <cfRule type="cellIs" dxfId="5076" priority="5080" operator="lessThan">
      <formula>$O$33</formula>
    </cfRule>
  </conditionalFormatting>
  <conditionalFormatting sqref="AR33">
    <cfRule type="containsText" dxfId="5075" priority="5073" operator="containsText" text="Score">
      <formula>NOT(ISERROR(SEARCH("Score",AR33)))</formula>
    </cfRule>
    <cfRule type="cellIs" dxfId="5074" priority="5074" operator="greaterThan">
      <formula>$O$33</formula>
    </cfRule>
    <cfRule type="cellIs" dxfId="5073" priority="5075" operator="equal">
      <formula>$O$33</formula>
    </cfRule>
    <cfRule type="cellIs" dxfId="5072" priority="5076" operator="lessThan">
      <formula>$O$33</formula>
    </cfRule>
  </conditionalFormatting>
  <conditionalFormatting sqref="AS33">
    <cfRule type="containsText" dxfId="5071" priority="5069" operator="containsText" text="Score">
      <formula>NOT(ISERROR(SEARCH("Score",AS33)))</formula>
    </cfRule>
    <cfRule type="cellIs" dxfId="5070" priority="5070" operator="greaterThan">
      <formula>$O$33</formula>
    </cfRule>
    <cfRule type="cellIs" dxfId="5069" priority="5071" operator="equal">
      <formula>$O$33</formula>
    </cfRule>
    <cfRule type="cellIs" dxfId="5068" priority="5072" operator="lessThan">
      <formula>$O$33</formula>
    </cfRule>
  </conditionalFormatting>
  <conditionalFormatting sqref="AT33">
    <cfRule type="containsText" dxfId="5067" priority="5065" operator="containsText" text="Score">
      <formula>NOT(ISERROR(SEARCH("Score",AT33)))</formula>
    </cfRule>
    <cfRule type="cellIs" dxfId="5066" priority="5066" operator="greaterThan">
      <formula>$O$33</formula>
    </cfRule>
    <cfRule type="cellIs" dxfId="5065" priority="5067" operator="equal">
      <formula>$O$33</formula>
    </cfRule>
    <cfRule type="cellIs" dxfId="5064" priority="5068" operator="lessThan">
      <formula>$O$33</formula>
    </cfRule>
  </conditionalFormatting>
  <conditionalFormatting sqref="AU33">
    <cfRule type="containsText" dxfId="5063" priority="5061" operator="containsText" text="Score">
      <formula>NOT(ISERROR(SEARCH("Score",AU33)))</formula>
    </cfRule>
    <cfRule type="cellIs" dxfId="5062" priority="5062" operator="greaterThan">
      <formula>$O$33</formula>
    </cfRule>
    <cfRule type="cellIs" dxfId="5061" priority="5063" operator="equal">
      <formula>$O$33</formula>
    </cfRule>
    <cfRule type="cellIs" dxfId="5060" priority="5064" operator="lessThan">
      <formula>$O$33</formula>
    </cfRule>
  </conditionalFormatting>
  <conditionalFormatting sqref="AV33">
    <cfRule type="containsText" dxfId="5059" priority="5057" operator="containsText" text="Score">
      <formula>NOT(ISERROR(SEARCH("Score",AV33)))</formula>
    </cfRule>
    <cfRule type="cellIs" dxfId="5058" priority="5058" operator="greaterThan">
      <formula>$O$33</formula>
    </cfRule>
    <cfRule type="cellIs" dxfId="5057" priority="5059" operator="equal">
      <formula>$O$33</formula>
    </cfRule>
    <cfRule type="cellIs" dxfId="5056" priority="5060" operator="lessThan">
      <formula>$O$33</formula>
    </cfRule>
  </conditionalFormatting>
  <conditionalFormatting sqref="AW33">
    <cfRule type="containsText" dxfId="5055" priority="5053" operator="containsText" text="Score">
      <formula>NOT(ISERROR(SEARCH("Score",AW33)))</formula>
    </cfRule>
    <cfRule type="cellIs" dxfId="5054" priority="5054" operator="greaterThan">
      <formula>$O$33</formula>
    </cfRule>
    <cfRule type="cellIs" dxfId="5053" priority="5055" operator="equal">
      <formula>$O$33</formula>
    </cfRule>
    <cfRule type="cellIs" dxfId="5052" priority="5056" operator="lessThan">
      <formula>$O$33</formula>
    </cfRule>
  </conditionalFormatting>
  <conditionalFormatting sqref="AX33">
    <cfRule type="containsText" dxfId="5051" priority="5049" operator="containsText" text="Score">
      <formula>NOT(ISERROR(SEARCH("Score",AX33)))</formula>
    </cfRule>
    <cfRule type="cellIs" dxfId="5050" priority="5050" operator="greaterThan">
      <formula>$O$33</formula>
    </cfRule>
    <cfRule type="cellIs" dxfId="5049" priority="5051" operator="equal">
      <formula>$O$33</formula>
    </cfRule>
    <cfRule type="cellIs" dxfId="5048" priority="5052" operator="lessThan">
      <formula>$O$33</formula>
    </cfRule>
  </conditionalFormatting>
  <conditionalFormatting sqref="AY33">
    <cfRule type="containsText" dxfId="5047" priority="5045" operator="containsText" text="Score">
      <formula>NOT(ISERROR(SEARCH("Score",AY33)))</formula>
    </cfRule>
    <cfRule type="cellIs" dxfId="5046" priority="5046" operator="greaterThan">
      <formula>$O$33</formula>
    </cfRule>
    <cfRule type="cellIs" dxfId="5045" priority="5047" operator="equal">
      <formula>$O$33</formula>
    </cfRule>
    <cfRule type="cellIs" dxfId="5044" priority="5048" operator="lessThan">
      <formula>$O$33</formula>
    </cfRule>
  </conditionalFormatting>
  <conditionalFormatting sqref="AZ33">
    <cfRule type="containsText" dxfId="5043" priority="5041" operator="containsText" text="Score">
      <formula>NOT(ISERROR(SEARCH("Score",AZ33)))</formula>
    </cfRule>
    <cfRule type="cellIs" dxfId="5042" priority="5042" operator="greaterThan">
      <formula>$O$33</formula>
    </cfRule>
    <cfRule type="cellIs" dxfId="5041" priority="5043" operator="equal">
      <formula>$O$33</formula>
    </cfRule>
    <cfRule type="cellIs" dxfId="5040" priority="5044" operator="lessThan">
      <formula>$O$33</formula>
    </cfRule>
  </conditionalFormatting>
  <conditionalFormatting sqref="BA33">
    <cfRule type="containsText" dxfId="5039" priority="5037" operator="containsText" text="Score">
      <formula>NOT(ISERROR(SEARCH("Score",BA33)))</formula>
    </cfRule>
    <cfRule type="cellIs" dxfId="5038" priority="5038" operator="greaterThan">
      <formula>$O$33</formula>
    </cfRule>
    <cfRule type="cellIs" dxfId="5037" priority="5039" operator="equal">
      <formula>$O$33</formula>
    </cfRule>
    <cfRule type="cellIs" dxfId="5036" priority="5040" operator="lessThan">
      <formula>$O$33</formula>
    </cfRule>
  </conditionalFormatting>
  <conditionalFormatting sqref="BB33">
    <cfRule type="containsText" dxfId="5035" priority="5033" operator="containsText" text="Score">
      <formula>NOT(ISERROR(SEARCH("Score",BB33)))</formula>
    </cfRule>
    <cfRule type="cellIs" dxfId="5034" priority="5034" operator="greaterThan">
      <formula>$O$33</formula>
    </cfRule>
    <cfRule type="cellIs" dxfId="5033" priority="5035" operator="equal">
      <formula>$O$33</formula>
    </cfRule>
    <cfRule type="cellIs" dxfId="5032" priority="5036" operator="lessThan">
      <formula>$O$33</formula>
    </cfRule>
  </conditionalFormatting>
  <conditionalFormatting sqref="BC33">
    <cfRule type="containsText" dxfId="5031" priority="5029" operator="containsText" text="Score">
      <formula>NOT(ISERROR(SEARCH("Score",BC33)))</formula>
    </cfRule>
    <cfRule type="cellIs" dxfId="5030" priority="5030" operator="greaterThan">
      <formula>$O$33</formula>
    </cfRule>
    <cfRule type="cellIs" dxfId="5029" priority="5031" operator="equal">
      <formula>$O$33</formula>
    </cfRule>
    <cfRule type="cellIs" dxfId="5028" priority="5032" operator="lessThan">
      <formula>$O$33</formula>
    </cfRule>
  </conditionalFormatting>
  <conditionalFormatting sqref="BD33">
    <cfRule type="containsText" dxfId="5027" priority="5025" operator="containsText" text="Score">
      <formula>NOT(ISERROR(SEARCH("Score",BD33)))</formula>
    </cfRule>
    <cfRule type="cellIs" dxfId="5026" priority="5026" operator="greaterThan">
      <formula>$O$33</formula>
    </cfRule>
    <cfRule type="cellIs" dxfId="5025" priority="5027" operator="equal">
      <formula>$O$33</formula>
    </cfRule>
    <cfRule type="cellIs" dxfId="5024" priority="5028" operator="lessThan">
      <formula>$O$33</formula>
    </cfRule>
  </conditionalFormatting>
  <conditionalFormatting sqref="BE33">
    <cfRule type="containsText" dxfId="5023" priority="5021" operator="containsText" text="Score">
      <formula>NOT(ISERROR(SEARCH("Score",BE33)))</formula>
    </cfRule>
    <cfRule type="cellIs" dxfId="5022" priority="5022" operator="greaterThan">
      <formula>$O$33</formula>
    </cfRule>
    <cfRule type="cellIs" dxfId="5021" priority="5023" operator="equal">
      <formula>$O$33</formula>
    </cfRule>
    <cfRule type="cellIs" dxfId="5020" priority="5024" operator="lessThan">
      <formula>$O$33</formula>
    </cfRule>
  </conditionalFormatting>
  <conditionalFormatting sqref="BF33">
    <cfRule type="containsText" dxfId="5019" priority="5017" operator="containsText" text="Score">
      <formula>NOT(ISERROR(SEARCH("Score",BF33)))</formula>
    </cfRule>
    <cfRule type="cellIs" dxfId="5018" priority="5018" operator="greaterThan">
      <formula>$O$33</formula>
    </cfRule>
    <cfRule type="cellIs" dxfId="5017" priority="5019" operator="equal">
      <formula>$O$33</formula>
    </cfRule>
    <cfRule type="cellIs" dxfId="5016" priority="5020" operator="lessThan">
      <formula>$O$33</formula>
    </cfRule>
  </conditionalFormatting>
  <conditionalFormatting sqref="BG33">
    <cfRule type="containsText" dxfId="5015" priority="5013" operator="containsText" text="Score">
      <formula>NOT(ISERROR(SEARCH("Score",BG33)))</formula>
    </cfRule>
    <cfRule type="cellIs" dxfId="5014" priority="5014" operator="greaterThan">
      <formula>$O$33</formula>
    </cfRule>
    <cfRule type="cellIs" dxfId="5013" priority="5015" operator="equal">
      <formula>$O$33</formula>
    </cfRule>
    <cfRule type="cellIs" dxfId="5012" priority="5016" operator="lessThan">
      <formula>$O$33</formula>
    </cfRule>
  </conditionalFormatting>
  <conditionalFormatting sqref="BH33">
    <cfRule type="containsText" dxfId="5011" priority="5009" operator="containsText" text="Score">
      <formula>NOT(ISERROR(SEARCH("Score",BH33)))</formula>
    </cfRule>
    <cfRule type="cellIs" dxfId="5010" priority="5010" operator="greaterThan">
      <formula>$O$33</formula>
    </cfRule>
    <cfRule type="cellIs" dxfId="5009" priority="5011" operator="equal">
      <formula>$O$33</formula>
    </cfRule>
    <cfRule type="cellIs" dxfId="5008" priority="5012" operator="lessThan">
      <formula>$O$33</formula>
    </cfRule>
  </conditionalFormatting>
  <conditionalFormatting sqref="BI33">
    <cfRule type="containsText" dxfId="5007" priority="5005" operator="containsText" text="Score">
      <formula>NOT(ISERROR(SEARCH("Score",BI33)))</formula>
    </cfRule>
    <cfRule type="cellIs" dxfId="5006" priority="5006" operator="greaterThan">
      <formula>$O$33</formula>
    </cfRule>
    <cfRule type="cellIs" dxfId="5005" priority="5007" operator="equal">
      <formula>$O$33</formula>
    </cfRule>
    <cfRule type="cellIs" dxfId="5004" priority="5008" operator="lessThan">
      <formula>$O$33</formula>
    </cfRule>
  </conditionalFormatting>
  <conditionalFormatting sqref="BJ33">
    <cfRule type="containsText" dxfId="5003" priority="5001" operator="containsText" text="Score">
      <formula>NOT(ISERROR(SEARCH("Score",BJ33)))</formula>
    </cfRule>
    <cfRule type="cellIs" dxfId="5002" priority="5002" operator="greaterThan">
      <formula>$O$33</formula>
    </cfRule>
    <cfRule type="cellIs" dxfId="5001" priority="5003" operator="equal">
      <formula>$O$33</formula>
    </cfRule>
    <cfRule type="cellIs" dxfId="5000" priority="5004" operator="lessThan">
      <formula>$O$33</formula>
    </cfRule>
  </conditionalFormatting>
  <conditionalFormatting sqref="BK33">
    <cfRule type="containsText" dxfId="4999" priority="4997" operator="containsText" text="Score">
      <formula>NOT(ISERROR(SEARCH("Score",BK33)))</formula>
    </cfRule>
    <cfRule type="cellIs" dxfId="4998" priority="4998" operator="greaterThan">
      <formula>$O$33</formula>
    </cfRule>
    <cfRule type="cellIs" dxfId="4997" priority="4999" operator="equal">
      <formula>$O$33</formula>
    </cfRule>
    <cfRule type="cellIs" dxfId="4996" priority="5000" operator="lessThan">
      <formula>$O$33</formula>
    </cfRule>
  </conditionalFormatting>
  <conditionalFormatting sqref="BL33">
    <cfRule type="containsText" dxfId="4995" priority="4993" operator="containsText" text="Score">
      <formula>NOT(ISERROR(SEARCH("Score",BL33)))</formula>
    </cfRule>
    <cfRule type="cellIs" dxfId="4994" priority="4994" operator="greaterThan">
      <formula>$O$33</formula>
    </cfRule>
    <cfRule type="cellIs" dxfId="4993" priority="4995" operator="equal">
      <formula>$O$33</formula>
    </cfRule>
    <cfRule type="cellIs" dxfId="4992" priority="4996" operator="lessThan">
      <formula>$O$33</formula>
    </cfRule>
  </conditionalFormatting>
  <conditionalFormatting sqref="BM33">
    <cfRule type="containsText" dxfId="4991" priority="4989" operator="containsText" text="Score">
      <formula>NOT(ISERROR(SEARCH("Score",BM33)))</formula>
    </cfRule>
    <cfRule type="cellIs" dxfId="4990" priority="4990" operator="greaterThan">
      <formula>$O$33</formula>
    </cfRule>
    <cfRule type="cellIs" dxfId="4989" priority="4991" operator="equal">
      <formula>$O$33</formula>
    </cfRule>
    <cfRule type="cellIs" dxfId="4988" priority="4992" operator="lessThan">
      <formula>$O$33</formula>
    </cfRule>
  </conditionalFormatting>
  <conditionalFormatting sqref="BN33">
    <cfRule type="containsText" dxfId="4987" priority="4985" operator="containsText" text="Score">
      <formula>NOT(ISERROR(SEARCH("Score",BN33)))</formula>
    </cfRule>
    <cfRule type="cellIs" dxfId="4986" priority="4986" operator="greaterThan">
      <formula>$O$33</formula>
    </cfRule>
    <cfRule type="cellIs" dxfId="4985" priority="4987" operator="equal">
      <formula>$O$33</formula>
    </cfRule>
    <cfRule type="cellIs" dxfId="4984" priority="4988" operator="lessThan">
      <formula>$O$33</formula>
    </cfRule>
  </conditionalFormatting>
  <conditionalFormatting sqref="BO33">
    <cfRule type="containsText" dxfId="4983" priority="4981" operator="containsText" text="Score">
      <formula>NOT(ISERROR(SEARCH("Score",BO33)))</formula>
    </cfRule>
    <cfRule type="cellIs" dxfId="4982" priority="4982" operator="greaterThan">
      <formula>$O$33</formula>
    </cfRule>
    <cfRule type="cellIs" dxfId="4981" priority="4983" operator="equal">
      <formula>$O$33</formula>
    </cfRule>
    <cfRule type="cellIs" dxfId="4980" priority="4984" operator="lessThan">
      <formula>$O$33</formula>
    </cfRule>
  </conditionalFormatting>
  <conditionalFormatting sqref="BP33">
    <cfRule type="containsText" dxfId="4979" priority="4977" operator="containsText" text="Score">
      <formula>NOT(ISERROR(SEARCH("Score",BP33)))</formula>
    </cfRule>
    <cfRule type="cellIs" dxfId="4978" priority="4978" operator="greaterThan">
      <formula>$O$33</formula>
    </cfRule>
    <cfRule type="cellIs" dxfId="4977" priority="4979" operator="equal">
      <formula>$O$33</formula>
    </cfRule>
    <cfRule type="cellIs" dxfId="4976" priority="4980" operator="lessThan">
      <formula>$O$33</formula>
    </cfRule>
  </conditionalFormatting>
  <conditionalFormatting sqref="BQ33">
    <cfRule type="containsText" dxfId="4975" priority="4973" operator="containsText" text="Score">
      <formula>NOT(ISERROR(SEARCH("Score",BQ33)))</formula>
    </cfRule>
    <cfRule type="cellIs" dxfId="4974" priority="4974" operator="greaterThan">
      <formula>$O$33</formula>
    </cfRule>
    <cfRule type="cellIs" dxfId="4973" priority="4975" operator="equal">
      <formula>$O$33</formula>
    </cfRule>
    <cfRule type="cellIs" dxfId="4972" priority="4976" operator="lessThan">
      <formula>$O$33</formula>
    </cfRule>
  </conditionalFormatting>
  <conditionalFormatting sqref="AN37">
    <cfRule type="containsText" dxfId="4971" priority="4969" operator="containsText" text="Score">
      <formula>NOT(ISERROR(SEARCH("Score",AN37)))</formula>
    </cfRule>
    <cfRule type="cellIs" dxfId="4970" priority="4970" operator="greaterThan">
      <formula>$O$37</formula>
    </cfRule>
    <cfRule type="cellIs" dxfId="4969" priority="4971" operator="equal">
      <formula>$O$37</formula>
    </cfRule>
    <cfRule type="cellIs" dxfId="4968" priority="4972" operator="lessThan">
      <formula>$O$37</formula>
    </cfRule>
  </conditionalFormatting>
  <conditionalFormatting sqref="AO37">
    <cfRule type="containsText" dxfId="4967" priority="4965" operator="containsText" text="Score">
      <formula>NOT(ISERROR(SEARCH("Score",AO37)))</formula>
    </cfRule>
    <cfRule type="cellIs" dxfId="4966" priority="4966" operator="greaterThan">
      <formula>$O$37</formula>
    </cfRule>
    <cfRule type="cellIs" dxfId="4965" priority="4967" operator="equal">
      <formula>$O$37</formula>
    </cfRule>
    <cfRule type="cellIs" dxfId="4964" priority="4968" operator="lessThan">
      <formula>$O$37</formula>
    </cfRule>
  </conditionalFormatting>
  <conditionalFormatting sqref="AP37">
    <cfRule type="containsText" dxfId="4963" priority="4961" operator="containsText" text="Score">
      <formula>NOT(ISERROR(SEARCH("Score",AP37)))</formula>
    </cfRule>
    <cfRule type="cellIs" dxfId="4962" priority="4962" operator="greaterThan">
      <formula>$O$37</formula>
    </cfRule>
    <cfRule type="cellIs" dxfId="4961" priority="4963" operator="equal">
      <formula>$O$37</formula>
    </cfRule>
    <cfRule type="cellIs" dxfId="4960" priority="4964" operator="lessThan">
      <formula>$O$37</formula>
    </cfRule>
  </conditionalFormatting>
  <conditionalFormatting sqref="AQ37">
    <cfRule type="containsText" dxfId="4959" priority="4957" operator="containsText" text="Score">
      <formula>NOT(ISERROR(SEARCH("Score",AQ37)))</formula>
    </cfRule>
    <cfRule type="cellIs" dxfId="4958" priority="4958" operator="greaterThan">
      <formula>$O$37</formula>
    </cfRule>
    <cfRule type="cellIs" dxfId="4957" priority="4959" operator="equal">
      <formula>$O$37</formula>
    </cfRule>
    <cfRule type="cellIs" dxfId="4956" priority="4960" operator="lessThan">
      <formula>$O$37</formula>
    </cfRule>
  </conditionalFormatting>
  <conditionalFormatting sqref="AR37">
    <cfRule type="containsText" dxfId="4955" priority="4953" operator="containsText" text="Score">
      <formula>NOT(ISERROR(SEARCH("Score",AR37)))</formula>
    </cfRule>
    <cfRule type="cellIs" dxfId="4954" priority="4954" operator="greaterThan">
      <formula>$O$37</formula>
    </cfRule>
    <cfRule type="cellIs" dxfId="4953" priority="4955" operator="equal">
      <formula>$O$37</formula>
    </cfRule>
    <cfRule type="cellIs" dxfId="4952" priority="4956" operator="lessThan">
      <formula>$O$37</formula>
    </cfRule>
  </conditionalFormatting>
  <conditionalFormatting sqref="AS37">
    <cfRule type="containsText" dxfId="4951" priority="4949" operator="containsText" text="Score">
      <formula>NOT(ISERROR(SEARCH("Score",AS37)))</formula>
    </cfRule>
    <cfRule type="cellIs" dxfId="4950" priority="4950" operator="greaterThan">
      <formula>$O$37</formula>
    </cfRule>
    <cfRule type="cellIs" dxfId="4949" priority="4951" operator="equal">
      <formula>$O$37</formula>
    </cfRule>
    <cfRule type="cellIs" dxfId="4948" priority="4952" operator="lessThan">
      <formula>$O$37</formula>
    </cfRule>
  </conditionalFormatting>
  <conditionalFormatting sqref="AT37">
    <cfRule type="containsText" dxfId="4947" priority="4945" operator="containsText" text="Score">
      <formula>NOT(ISERROR(SEARCH("Score",AT37)))</formula>
    </cfRule>
    <cfRule type="cellIs" dxfId="4946" priority="4946" operator="greaterThan">
      <formula>$O$37</formula>
    </cfRule>
    <cfRule type="cellIs" dxfId="4945" priority="4947" operator="equal">
      <formula>$O$37</formula>
    </cfRule>
    <cfRule type="cellIs" dxfId="4944" priority="4948" operator="lessThan">
      <formula>$O$37</formula>
    </cfRule>
  </conditionalFormatting>
  <conditionalFormatting sqref="AU37">
    <cfRule type="containsText" dxfId="4943" priority="4941" operator="containsText" text="Score">
      <formula>NOT(ISERROR(SEARCH("Score",AU37)))</formula>
    </cfRule>
    <cfRule type="cellIs" dxfId="4942" priority="4942" operator="greaterThan">
      <formula>$O$37</formula>
    </cfRule>
    <cfRule type="cellIs" dxfId="4941" priority="4943" operator="equal">
      <formula>$O$37</formula>
    </cfRule>
    <cfRule type="cellIs" dxfId="4940" priority="4944" operator="lessThan">
      <formula>$O$37</formula>
    </cfRule>
  </conditionalFormatting>
  <conditionalFormatting sqref="AV37">
    <cfRule type="containsText" dxfId="4939" priority="4937" operator="containsText" text="Score">
      <formula>NOT(ISERROR(SEARCH("Score",AV37)))</formula>
    </cfRule>
    <cfRule type="cellIs" dxfId="4938" priority="4938" operator="greaterThan">
      <formula>$O$37</formula>
    </cfRule>
    <cfRule type="cellIs" dxfId="4937" priority="4939" operator="equal">
      <formula>$O$37</formula>
    </cfRule>
    <cfRule type="cellIs" dxfId="4936" priority="4940" operator="lessThan">
      <formula>$O$37</formula>
    </cfRule>
  </conditionalFormatting>
  <conditionalFormatting sqref="AW37">
    <cfRule type="containsText" dxfId="4935" priority="4933" operator="containsText" text="Score">
      <formula>NOT(ISERROR(SEARCH("Score",AW37)))</formula>
    </cfRule>
    <cfRule type="cellIs" dxfId="4934" priority="4934" operator="greaterThan">
      <formula>$O$37</formula>
    </cfRule>
    <cfRule type="cellIs" dxfId="4933" priority="4935" operator="equal">
      <formula>$O$37</formula>
    </cfRule>
    <cfRule type="cellIs" dxfId="4932" priority="4936" operator="lessThan">
      <formula>$O$37</formula>
    </cfRule>
  </conditionalFormatting>
  <conditionalFormatting sqref="AX37">
    <cfRule type="containsText" dxfId="4931" priority="4929" operator="containsText" text="Score">
      <formula>NOT(ISERROR(SEARCH("Score",AX37)))</formula>
    </cfRule>
    <cfRule type="cellIs" dxfId="4930" priority="4930" operator="greaterThan">
      <formula>$O$37</formula>
    </cfRule>
    <cfRule type="cellIs" dxfId="4929" priority="4931" operator="equal">
      <formula>$O$37</formula>
    </cfRule>
    <cfRule type="cellIs" dxfId="4928" priority="4932" operator="lessThan">
      <formula>$O$37</formula>
    </cfRule>
  </conditionalFormatting>
  <conditionalFormatting sqref="AY37">
    <cfRule type="containsText" dxfId="4927" priority="4925" operator="containsText" text="Score">
      <formula>NOT(ISERROR(SEARCH("Score",AY37)))</formula>
    </cfRule>
    <cfRule type="cellIs" dxfId="4926" priority="4926" operator="greaterThan">
      <formula>$O$37</formula>
    </cfRule>
    <cfRule type="cellIs" dxfId="4925" priority="4927" operator="equal">
      <formula>$O$37</formula>
    </cfRule>
    <cfRule type="cellIs" dxfId="4924" priority="4928" operator="lessThan">
      <formula>$O$37</formula>
    </cfRule>
  </conditionalFormatting>
  <conditionalFormatting sqref="AZ37">
    <cfRule type="containsText" dxfId="4923" priority="4921" operator="containsText" text="Score">
      <formula>NOT(ISERROR(SEARCH("Score",AZ37)))</formula>
    </cfRule>
    <cfRule type="cellIs" dxfId="4922" priority="4922" operator="greaterThan">
      <formula>$O$37</formula>
    </cfRule>
    <cfRule type="cellIs" dxfId="4921" priority="4923" operator="equal">
      <formula>$O$37</formula>
    </cfRule>
    <cfRule type="cellIs" dxfId="4920" priority="4924" operator="lessThan">
      <formula>$O$37</formula>
    </cfRule>
  </conditionalFormatting>
  <conditionalFormatting sqref="BA37">
    <cfRule type="containsText" dxfId="4919" priority="4917" operator="containsText" text="Score">
      <formula>NOT(ISERROR(SEARCH("Score",BA37)))</formula>
    </cfRule>
    <cfRule type="cellIs" dxfId="4918" priority="4918" operator="greaterThan">
      <formula>$O$37</formula>
    </cfRule>
    <cfRule type="cellIs" dxfId="4917" priority="4919" operator="equal">
      <formula>$O$37</formula>
    </cfRule>
    <cfRule type="cellIs" dxfId="4916" priority="4920" operator="lessThan">
      <formula>$O$37</formula>
    </cfRule>
  </conditionalFormatting>
  <conditionalFormatting sqref="BB37">
    <cfRule type="containsText" dxfId="4915" priority="4913" operator="containsText" text="Score">
      <formula>NOT(ISERROR(SEARCH("Score",BB37)))</formula>
    </cfRule>
    <cfRule type="cellIs" dxfId="4914" priority="4914" operator="greaterThan">
      <formula>$O$37</formula>
    </cfRule>
    <cfRule type="cellIs" dxfId="4913" priority="4915" operator="equal">
      <formula>$O$37</formula>
    </cfRule>
    <cfRule type="cellIs" dxfId="4912" priority="4916" operator="lessThan">
      <formula>$O$37</formula>
    </cfRule>
  </conditionalFormatting>
  <conditionalFormatting sqref="BC37">
    <cfRule type="containsText" dxfId="4911" priority="4909" operator="containsText" text="Score">
      <formula>NOT(ISERROR(SEARCH("Score",BC37)))</formula>
    </cfRule>
    <cfRule type="cellIs" dxfId="4910" priority="4910" operator="greaterThan">
      <formula>$O$37</formula>
    </cfRule>
    <cfRule type="cellIs" dxfId="4909" priority="4911" operator="equal">
      <formula>$O$37</formula>
    </cfRule>
    <cfRule type="cellIs" dxfId="4908" priority="4912" operator="lessThan">
      <formula>$O$37</formula>
    </cfRule>
  </conditionalFormatting>
  <conditionalFormatting sqref="BD37">
    <cfRule type="containsText" dxfId="4907" priority="4905" operator="containsText" text="Score">
      <formula>NOT(ISERROR(SEARCH("Score",BD37)))</formula>
    </cfRule>
    <cfRule type="cellIs" dxfId="4906" priority="4906" operator="greaterThan">
      <formula>$O$37</formula>
    </cfRule>
    <cfRule type="cellIs" dxfId="4905" priority="4907" operator="equal">
      <formula>$O$37</formula>
    </cfRule>
    <cfRule type="cellIs" dxfId="4904" priority="4908" operator="lessThan">
      <formula>$O$37</formula>
    </cfRule>
  </conditionalFormatting>
  <conditionalFormatting sqref="BE37">
    <cfRule type="containsText" dxfId="4903" priority="4901" operator="containsText" text="Score">
      <formula>NOT(ISERROR(SEARCH("Score",BE37)))</formula>
    </cfRule>
    <cfRule type="cellIs" dxfId="4902" priority="4902" operator="greaterThan">
      <formula>$O$37</formula>
    </cfRule>
    <cfRule type="cellIs" dxfId="4901" priority="4903" operator="equal">
      <formula>$O$37</formula>
    </cfRule>
    <cfRule type="cellIs" dxfId="4900" priority="4904" operator="lessThan">
      <formula>$O$37</formula>
    </cfRule>
  </conditionalFormatting>
  <conditionalFormatting sqref="BF37">
    <cfRule type="containsText" dxfId="4899" priority="4897" operator="containsText" text="Score">
      <formula>NOT(ISERROR(SEARCH("Score",BF37)))</formula>
    </cfRule>
    <cfRule type="cellIs" dxfId="4898" priority="4898" operator="greaterThan">
      <formula>$O$37</formula>
    </cfRule>
    <cfRule type="cellIs" dxfId="4897" priority="4899" operator="equal">
      <formula>$O$37</formula>
    </cfRule>
    <cfRule type="cellIs" dxfId="4896" priority="4900" operator="lessThan">
      <formula>$O$37</formula>
    </cfRule>
  </conditionalFormatting>
  <conditionalFormatting sqref="BG37">
    <cfRule type="containsText" dxfId="4895" priority="4893" operator="containsText" text="Score">
      <formula>NOT(ISERROR(SEARCH("Score",BG37)))</formula>
    </cfRule>
    <cfRule type="cellIs" dxfId="4894" priority="4894" operator="greaterThan">
      <formula>$O$37</formula>
    </cfRule>
    <cfRule type="cellIs" dxfId="4893" priority="4895" operator="equal">
      <formula>$O$37</formula>
    </cfRule>
    <cfRule type="cellIs" dxfId="4892" priority="4896" operator="lessThan">
      <formula>$O$37</formula>
    </cfRule>
  </conditionalFormatting>
  <conditionalFormatting sqref="BH37">
    <cfRule type="containsText" dxfId="4891" priority="4889" operator="containsText" text="Score">
      <formula>NOT(ISERROR(SEARCH("Score",BH37)))</formula>
    </cfRule>
    <cfRule type="cellIs" dxfId="4890" priority="4890" operator="greaterThan">
      <formula>$O$37</formula>
    </cfRule>
    <cfRule type="cellIs" dxfId="4889" priority="4891" operator="equal">
      <formula>$O$37</formula>
    </cfRule>
    <cfRule type="cellIs" dxfId="4888" priority="4892" operator="lessThan">
      <formula>$O$37</formula>
    </cfRule>
  </conditionalFormatting>
  <conditionalFormatting sqref="BI37">
    <cfRule type="containsText" dxfId="4887" priority="4885" operator="containsText" text="Score">
      <formula>NOT(ISERROR(SEARCH("Score",BI37)))</formula>
    </cfRule>
    <cfRule type="cellIs" dxfId="4886" priority="4886" operator="greaterThan">
      <formula>$O$37</formula>
    </cfRule>
    <cfRule type="cellIs" dxfId="4885" priority="4887" operator="equal">
      <formula>$O$37</formula>
    </cfRule>
    <cfRule type="cellIs" dxfId="4884" priority="4888" operator="lessThan">
      <formula>$O$37</formula>
    </cfRule>
  </conditionalFormatting>
  <conditionalFormatting sqref="BJ37">
    <cfRule type="containsText" dxfId="4883" priority="4881" operator="containsText" text="Score">
      <formula>NOT(ISERROR(SEARCH("Score",BJ37)))</formula>
    </cfRule>
    <cfRule type="cellIs" dxfId="4882" priority="4882" operator="greaterThan">
      <formula>$O$37</formula>
    </cfRule>
    <cfRule type="cellIs" dxfId="4881" priority="4883" operator="equal">
      <formula>$O$37</formula>
    </cfRule>
    <cfRule type="cellIs" dxfId="4880" priority="4884" operator="lessThan">
      <formula>$O$37</formula>
    </cfRule>
  </conditionalFormatting>
  <conditionalFormatting sqref="BK37">
    <cfRule type="containsText" dxfId="4879" priority="4877" operator="containsText" text="Score">
      <formula>NOT(ISERROR(SEARCH("Score",BK37)))</formula>
    </cfRule>
    <cfRule type="cellIs" dxfId="4878" priority="4878" operator="greaterThan">
      <formula>$O$37</formula>
    </cfRule>
    <cfRule type="cellIs" dxfId="4877" priority="4879" operator="equal">
      <formula>$O$37</formula>
    </cfRule>
    <cfRule type="cellIs" dxfId="4876" priority="4880" operator="lessThan">
      <formula>$O$37</formula>
    </cfRule>
  </conditionalFormatting>
  <conditionalFormatting sqref="BL37">
    <cfRule type="containsText" dxfId="4875" priority="4873" operator="containsText" text="Score">
      <formula>NOT(ISERROR(SEARCH("Score",BL37)))</formula>
    </cfRule>
    <cfRule type="cellIs" dxfId="4874" priority="4874" operator="greaterThan">
      <formula>$O$37</formula>
    </cfRule>
    <cfRule type="cellIs" dxfId="4873" priority="4875" operator="equal">
      <formula>$O$37</formula>
    </cfRule>
    <cfRule type="cellIs" dxfId="4872" priority="4876" operator="lessThan">
      <formula>$O$37</formula>
    </cfRule>
  </conditionalFormatting>
  <conditionalFormatting sqref="BM37">
    <cfRule type="containsText" dxfId="4871" priority="4869" operator="containsText" text="Score">
      <formula>NOT(ISERROR(SEARCH("Score",BM37)))</formula>
    </cfRule>
    <cfRule type="cellIs" dxfId="4870" priority="4870" operator="greaterThan">
      <formula>$O$37</formula>
    </cfRule>
    <cfRule type="cellIs" dxfId="4869" priority="4871" operator="equal">
      <formula>$O$37</formula>
    </cfRule>
    <cfRule type="cellIs" dxfId="4868" priority="4872" operator="lessThan">
      <formula>$O$37</formula>
    </cfRule>
  </conditionalFormatting>
  <conditionalFormatting sqref="BN37">
    <cfRule type="containsText" dxfId="4867" priority="4865" operator="containsText" text="Score">
      <formula>NOT(ISERROR(SEARCH("Score",BN37)))</formula>
    </cfRule>
    <cfRule type="cellIs" dxfId="4866" priority="4866" operator="greaterThan">
      <formula>$O$37</formula>
    </cfRule>
    <cfRule type="cellIs" dxfId="4865" priority="4867" operator="equal">
      <formula>$O$37</formula>
    </cfRule>
    <cfRule type="cellIs" dxfId="4864" priority="4868" operator="lessThan">
      <formula>$O$37</formula>
    </cfRule>
  </conditionalFormatting>
  <conditionalFormatting sqref="BO37">
    <cfRule type="containsText" dxfId="4863" priority="4861" operator="containsText" text="Score">
      <formula>NOT(ISERROR(SEARCH("Score",BO37)))</formula>
    </cfRule>
    <cfRule type="cellIs" dxfId="4862" priority="4862" operator="greaterThan">
      <formula>$O$37</formula>
    </cfRule>
    <cfRule type="cellIs" dxfId="4861" priority="4863" operator="equal">
      <formula>$O$37</formula>
    </cfRule>
    <cfRule type="cellIs" dxfId="4860" priority="4864" operator="lessThan">
      <formula>$O$37</formula>
    </cfRule>
  </conditionalFormatting>
  <conditionalFormatting sqref="BP37">
    <cfRule type="containsText" dxfId="4859" priority="4857" operator="containsText" text="Score">
      <formula>NOT(ISERROR(SEARCH("Score",BP37)))</formula>
    </cfRule>
    <cfRule type="cellIs" dxfId="4858" priority="4858" operator="greaterThan">
      <formula>$O$37</formula>
    </cfRule>
    <cfRule type="cellIs" dxfId="4857" priority="4859" operator="equal">
      <formula>$O$37</formula>
    </cfRule>
    <cfRule type="cellIs" dxfId="4856" priority="4860" operator="lessThan">
      <formula>$O$37</formula>
    </cfRule>
  </conditionalFormatting>
  <conditionalFormatting sqref="BQ37">
    <cfRule type="containsText" dxfId="4855" priority="4853" operator="containsText" text="Score">
      <formula>NOT(ISERROR(SEARCH("Score",BQ37)))</formula>
    </cfRule>
    <cfRule type="cellIs" dxfId="4854" priority="4854" operator="greaterThan">
      <formula>$O$37</formula>
    </cfRule>
    <cfRule type="cellIs" dxfId="4853" priority="4855" operator="equal">
      <formula>$O$37</formula>
    </cfRule>
    <cfRule type="cellIs" dxfId="4852" priority="4856" operator="lessThan">
      <formula>$O$37</formula>
    </cfRule>
  </conditionalFormatting>
  <conditionalFormatting sqref="AN41">
    <cfRule type="containsText" dxfId="4851" priority="4849" operator="containsText" text="Score">
      <formula>NOT(ISERROR(SEARCH("Score",AN41)))</formula>
    </cfRule>
    <cfRule type="cellIs" dxfId="4850" priority="4850" operator="greaterThan">
      <formula>$O$41</formula>
    </cfRule>
    <cfRule type="cellIs" dxfId="4849" priority="4851" operator="equal">
      <formula>$O$41</formula>
    </cfRule>
    <cfRule type="cellIs" dxfId="4848" priority="4852" operator="lessThan">
      <formula>$O$41</formula>
    </cfRule>
  </conditionalFormatting>
  <conditionalFormatting sqref="AO41">
    <cfRule type="containsText" dxfId="4847" priority="4845" operator="containsText" text="Score">
      <formula>NOT(ISERROR(SEARCH("Score",AO41)))</formula>
    </cfRule>
    <cfRule type="cellIs" dxfId="4846" priority="4846" operator="greaterThan">
      <formula>$O$41</formula>
    </cfRule>
    <cfRule type="cellIs" dxfId="4845" priority="4847" operator="equal">
      <formula>$O$41</formula>
    </cfRule>
    <cfRule type="cellIs" dxfId="4844" priority="4848" operator="lessThan">
      <formula>$O$41</formula>
    </cfRule>
  </conditionalFormatting>
  <conditionalFormatting sqref="AP41">
    <cfRule type="containsText" dxfId="4843" priority="4841" operator="containsText" text="Score">
      <formula>NOT(ISERROR(SEARCH("Score",AP41)))</formula>
    </cfRule>
    <cfRule type="cellIs" dxfId="4842" priority="4842" operator="greaterThan">
      <formula>$O$41</formula>
    </cfRule>
    <cfRule type="cellIs" dxfId="4841" priority="4843" operator="equal">
      <formula>$O$41</formula>
    </cfRule>
    <cfRule type="cellIs" dxfId="4840" priority="4844" operator="lessThan">
      <formula>$O$41</formula>
    </cfRule>
  </conditionalFormatting>
  <conditionalFormatting sqref="AQ41">
    <cfRule type="containsText" dxfId="4839" priority="4837" operator="containsText" text="Score">
      <formula>NOT(ISERROR(SEARCH("Score",AQ41)))</formula>
    </cfRule>
    <cfRule type="cellIs" dxfId="4838" priority="4838" operator="greaterThan">
      <formula>$O$41</formula>
    </cfRule>
    <cfRule type="cellIs" dxfId="4837" priority="4839" operator="equal">
      <formula>$O$41</formula>
    </cfRule>
    <cfRule type="cellIs" dxfId="4836" priority="4840" operator="lessThan">
      <formula>$O$41</formula>
    </cfRule>
  </conditionalFormatting>
  <conditionalFormatting sqref="AR41">
    <cfRule type="containsText" dxfId="4835" priority="4833" operator="containsText" text="Score">
      <formula>NOT(ISERROR(SEARCH("Score",AR41)))</formula>
    </cfRule>
    <cfRule type="cellIs" dxfId="4834" priority="4834" operator="greaterThan">
      <formula>$O$41</formula>
    </cfRule>
    <cfRule type="cellIs" dxfId="4833" priority="4835" operator="equal">
      <formula>$O$41</formula>
    </cfRule>
    <cfRule type="cellIs" dxfId="4832" priority="4836" operator="lessThan">
      <formula>$O$41</formula>
    </cfRule>
  </conditionalFormatting>
  <conditionalFormatting sqref="AS41">
    <cfRule type="containsText" dxfId="4831" priority="4829" operator="containsText" text="Score">
      <formula>NOT(ISERROR(SEARCH("Score",AS41)))</formula>
    </cfRule>
    <cfRule type="cellIs" dxfId="4830" priority="4830" operator="greaterThan">
      <formula>$O$41</formula>
    </cfRule>
    <cfRule type="cellIs" dxfId="4829" priority="4831" operator="equal">
      <formula>$O$41</formula>
    </cfRule>
    <cfRule type="cellIs" dxfId="4828" priority="4832" operator="lessThan">
      <formula>$O$41</formula>
    </cfRule>
  </conditionalFormatting>
  <conditionalFormatting sqref="AT41">
    <cfRule type="containsText" dxfId="4827" priority="4825" operator="containsText" text="Score">
      <formula>NOT(ISERROR(SEARCH("Score",AT41)))</formula>
    </cfRule>
    <cfRule type="cellIs" dxfId="4826" priority="4826" operator="greaterThan">
      <formula>$O$41</formula>
    </cfRule>
    <cfRule type="cellIs" dxfId="4825" priority="4827" operator="equal">
      <formula>$O$41</formula>
    </cfRule>
    <cfRule type="cellIs" dxfId="4824" priority="4828" operator="lessThan">
      <formula>$O$41</formula>
    </cfRule>
  </conditionalFormatting>
  <conditionalFormatting sqref="AU41">
    <cfRule type="containsText" dxfId="4823" priority="4821" operator="containsText" text="Score">
      <formula>NOT(ISERROR(SEARCH("Score",AU41)))</formula>
    </cfRule>
    <cfRule type="cellIs" dxfId="4822" priority="4822" operator="greaterThan">
      <formula>$O$41</formula>
    </cfRule>
    <cfRule type="cellIs" dxfId="4821" priority="4823" operator="equal">
      <formula>$O$41</formula>
    </cfRule>
    <cfRule type="cellIs" dxfId="4820" priority="4824" operator="lessThan">
      <formula>$O$41</formula>
    </cfRule>
  </conditionalFormatting>
  <conditionalFormatting sqref="AV41">
    <cfRule type="containsText" dxfId="4819" priority="4817" operator="containsText" text="Score">
      <formula>NOT(ISERROR(SEARCH("Score",AV41)))</formula>
    </cfRule>
    <cfRule type="cellIs" dxfId="4818" priority="4818" operator="greaterThan">
      <formula>$O$41</formula>
    </cfRule>
    <cfRule type="cellIs" dxfId="4817" priority="4819" operator="equal">
      <formula>$O$41</formula>
    </cfRule>
    <cfRule type="cellIs" dxfId="4816" priority="4820" operator="lessThan">
      <formula>$O$41</formula>
    </cfRule>
  </conditionalFormatting>
  <conditionalFormatting sqref="AW41">
    <cfRule type="containsText" dxfId="4815" priority="4813" operator="containsText" text="Score">
      <formula>NOT(ISERROR(SEARCH("Score",AW41)))</formula>
    </cfRule>
    <cfRule type="cellIs" dxfId="4814" priority="4814" operator="greaterThan">
      <formula>$O$41</formula>
    </cfRule>
    <cfRule type="cellIs" dxfId="4813" priority="4815" operator="equal">
      <formula>$O$41</formula>
    </cfRule>
    <cfRule type="cellIs" dxfId="4812" priority="4816" operator="lessThan">
      <formula>$O$41</formula>
    </cfRule>
  </conditionalFormatting>
  <conditionalFormatting sqref="AX41">
    <cfRule type="containsText" dxfId="4811" priority="4809" operator="containsText" text="Score">
      <formula>NOT(ISERROR(SEARCH("Score",AX41)))</formula>
    </cfRule>
    <cfRule type="cellIs" dxfId="4810" priority="4810" operator="greaterThan">
      <formula>$O$41</formula>
    </cfRule>
    <cfRule type="cellIs" dxfId="4809" priority="4811" operator="equal">
      <formula>$O$41</formula>
    </cfRule>
    <cfRule type="cellIs" dxfId="4808" priority="4812" operator="lessThan">
      <formula>$O$41</formula>
    </cfRule>
  </conditionalFormatting>
  <conditionalFormatting sqref="AY41">
    <cfRule type="containsText" dxfId="4807" priority="4805" operator="containsText" text="Score">
      <formula>NOT(ISERROR(SEARCH("Score",AY41)))</formula>
    </cfRule>
    <cfRule type="cellIs" dxfId="4806" priority="4806" operator="greaterThan">
      <formula>$O$41</formula>
    </cfRule>
    <cfRule type="cellIs" dxfId="4805" priority="4807" operator="equal">
      <formula>$O$41</formula>
    </cfRule>
    <cfRule type="cellIs" dxfId="4804" priority="4808" operator="lessThan">
      <formula>$O$41</formula>
    </cfRule>
  </conditionalFormatting>
  <conditionalFormatting sqref="AZ41">
    <cfRule type="containsText" dxfId="4803" priority="4801" operator="containsText" text="Score">
      <formula>NOT(ISERROR(SEARCH("Score",AZ41)))</formula>
    </cfRule>
    <cfRule type="cellIs" dxfId="4802" priority="4802" operator="greaterThan">
      <formula>$O$41</formula>
    </cfRule>
    <cfRule type="cellIs" dxfId="4801" priority="4803" operator="equal">
      <formula>$O$41</formula>
    </cfRule>
    <cfRule type="cellIs" dxfId="4800" priority="4804" operator="lessThan">
      <formula>$O$41</formula>
    </cfRule>
  </conditionalFormatting>
  <conditionalFormatting sqref="BA41">
    <cfRule type="containsText" dxfId="4799" priority="4797" operator="containsText" text="Score">
      <formula>NOT(ISERROR(SEARCH("Score",BA41)))</formula>
    </cfRule>
    <cfRule type="cellIs" dxfId="4798" priority="4798" operator="greaterThan">
      <formula>$O$41</formula>
    </cfRule>
    <cfRule type="cellIs" dxfId="4797" priority="4799" operator="equal">
      <formula>$O$41</formula>
    </cfRule>
    <cfRule type="cellIs" dxfId="4796" priority="4800" operator="lessThan">
      <formula>$O$41</formula>
    </cfRule>
  </conditionalFormatting>
  <conditionalFormatting sqref="BB41">
    <cfRule type="containsText" dxfId="4795" priority="4793" operator="containsText" text="Score">
      <formula>NOT(ISERROR(SEARCH("Score",BB41)))</formula>
    </cfRule>
    <cfRule type="cellIs" dxfId="4794" priority="4794" operator="greaterThan">
      <formula>$O$41</formula>
    </cfRule>
    <cfRule type="cellIs" dxfId="4793" priority="4795" operator="equal">
      <formula>$O$41</formula>
    </cfRule>
    <cfRule type="cellIs" dxfId="4792" priority="4796" operator="lessThan">
      <formula>$O$41</formula>
    </cfRule>
  </conditionalFormatting>
  <conditionalFormatting sqref="BC41">
    <cfRule type="containsText" dxfId="4791" priority="4789" operator="containsText" text="Score">
      <formula>NOT(ISERROR(SEARCH("Score",BC41)))</formula>
    </cfRule>
    <cfRule type="cellIs" dxfId="4790" priority="4790" operator="greaterThan">
      <formula>$O$41</formula>
    </cfRule>
    <cfRule type="cellIs" dxfId="4789" priority="4791" operator="equal">
      <formula>$O$41</formula>
    </cfRule>
    <cfRule type="cellIs" dxfId="4788" priority="4792" operator="lessThan">
      <formula>$O$41</formula>
    </cfRule>
  </conditionalFormatting>
  <conditionalFormatting sqref="BD41">
    <cfRule type="containsText" dxfId="4787" priority="4785" operator="containsText" text="Score">
      <formula>NOT(ISERROR(SEARCH("Score",BD41)))</formula>
    </cfRule>
    <cfRule type="cellIs" dxfId="4786" priority="4786" operator="greaterThan">
      <formula>$O$41</formula>
    </cfRule>
    <cfRule type="cellIs" dxfId="4785" priority="4787" operator="equal">
      <formula>$O$41</formula>
    </cfRule>
    <cfRule type="cellIs" dxfId="4784" priority="4788" operator="lessThan">
      <formula>$O$41</formula>
    </cfRule>
  </conditionalFormatting>
  <conditionalFormatting sqref="BE41">
    <cfRule type="containsText" dxfId="4783" priority="4781" operator="containsText" text="Score">
      <formula>NOT(ISERROR(SEARCH("Score",BE41)))</formula>
    </cfRule>
    <cfRule type="cellIs" dxfId="4782" priority="4782" operator="greaterThan">
      <formula>$O$41</formula>
    </cfRule>
    <cfRule type="cellIs" dxfId="4781" priority="4783" operator="equal">
      <formula>$O$41</formula>
    </cfRule>
    <cfRule type="cellIs" dxfId="4780" priority="4784" operator="lessThan">
      <formula>$O$41</formula>
    </cfRule>
  </conditionalFormatting>
  <conditionalFormatting sqref="BF41">
    <cfRule type="containsText" dxfId="4779" priority="4777" operator="containsText" text="Score">
      <formula>NOT(ISERROR(SEARCH("Score",BF41)))</formula>
    </cfRule>
    <cfRule type="cellIs" dxfId="4778" priority="4778" operator="greaterThan">
      <formula>$O$41</formula>
    </cfRule>
    <cfRule type="cellIs" dxfId="4777" priority="4779" operator="equal">
      <formula>$O$41</formula>
    </cfRule>
    <cfRule type="cellIs" dxfId="4776" priority="4780" operator="lessThan">
      <formula>$O$41</formula>
    </cfRule>
  </conditionalFormatting>
  <conditionalFormatting sqref="BG41">
    <cfRule type="containsText" dxfId="4775" priority="4773" operator="containsText" text="Score">
      <formula>NOT(ISERROR(SEARCH("Score",BG41)))</formula>
    </cfRule>
    <cfRule type="cellIs" dxfId="4774" priority="4774" operator="greaterThan">
      <formula>$O$41</formula>
    </cfRule>
    <cfRule type="cellIs" dxfId="4773" priority="4775" operator="equal">
      <formula>$O$41</formula>
    </cfRule>
    <cfRule type="cellIs" dxfId="4772" priority="4776" operator="lessThan">
      <formula>$O$41</formula>
    </cfRule>
  </conditionalFormatting>
  <conditionalFormatting sqref="BH41">
    <cfRule type="containsText" dxfId="4771" priority="4769" operator="containsText" text="Score">
      <formula>NOT(ISERROR(SEARCH("Score",BH41)))</formula>
    </cfRule>
    <cfRule type="cellIs" dxfId="4770" priority="4770" operator="greaterThan">
      <formula>$O$41</formula>
    </cfRule>
    <cfRule type="cellIs" dxfId="4769" priority="4771" operator="equal">
      <formula>$O$41</formula>
    </cfRule>
    <cfRule type="cellIs" dxfId="4768" priority="4772" operator="lessThan">
      <formula>$O$41</formula>
    </cfRule>
  </conditionalFormatting>
  <conditionalFormatting sqref="BI41">
    <cfRule type="containsText" dxfId="4767" priority="4765" operator="containsText" text="Score">
      <formula>NOT(ISERROR(SEARCH("Score",BI41)))</formula>
    </cfRule>
    <cfRule type="cellIs" dxfId="4766" priority="4766" operator="greaterThan">
      <formula>$O$41</formula>
    </cfRule>
    <cfRule type="cellIs" dxfId="4765" priority="4767" operator="equal">
      <formula>$O$41</formula>
    </cfRule>
    <cfRule type="cellIs" dxfId="4764" priority="4768" operator="lessThan">
      <formula>$O$41</formula>
    </cfRule>
  </conditionalFormatting>
  <conditionalFormatting sqref="BJ41">
    <cfRule type="containsText" dxfId="4763" priority="4761" operator="containsText" text="Score">
      <formula>NOT(ISERROR(SEARCH("Score",BJ41)))</formula>
    </cfRule>
    <cfRule type="cellIs" dxfId="4762" priority="4762" operator="greaterThan">
      <formula>$O$41</formula>
    </cfRule>
    <cfRule type="cellIs" dxfId="4761" priority="4763" operator="equal">
      <formula>$O$41</formula>
    </cfRule>
    <cfRule type="cellIs" dxfId="4760" priority="4764" operator="lessThan">
      <formula>$O$41</formula>
    </cfRule>
  </conditionalFormatting>
  <conditionalFormatting sqref="BK41">
    <cfRule type="containsText" dxfId="4759" priority="4757" operator="containsText" text="Score">
      <formula>NOT(ISERROR(SEARCH("Score",BK41)))</formula>
    </cfRule>
    <cfRule type="cellIs" dxfId="4758" priority="4758" operator="greaterThan">
      <formula>$O$41</formula>
    </cfRule>
    <cfRule type="cellIs" dxfId="4757" priority="4759" operator="equal">
      <formula>$O$41</formula>
    </cfRule>
    <cfRule type="cellIs" dxfId="4756" priority="4760" operator="lessThan">
      <formula>$O$41</formula>
    </cfRule>
  </conditionalFormatting>
  <conditionalFormatting sqref="BL41">
    <cfRule type="containsText" dxfId="4755" priority="4753" operator="containsText" text="Score">
      <formula>NOT(ISERROR(SEARCH("Score",BL41)))</formula>
    </cfRule>
    <cfRule type="cellIs" dxfId="4754" priority="4754" operator="greaterThan">
      <formula>$O$41</formula>
    </cfRule>
    <cfRule type="cellIs" dxfId="4753" priority="4755" operator="equal">
      <formula>$O$41</formula>
    </cfRule>
    <cfRule type="cellIs" dxfId="4752" priority="4756" operator="lessThan">
      <formula>$O$41</formula>
    </cfRule>
  </conditionalFormatting>
  <conditionalFormatting sqref="BM41">
    <cfRule type="containsText" dxfId="4751" priority="4749" operator="containsText" text="Score">
      <formula>NOT(ISERROR(SEARCH("Score",BM41)))</formula>
    </cfRule>
    <cfRule type="cellIs" dxfId="4750" priority="4750" operator="greaterThan">
      <formula>$O$41</formula>
    </cfRule>
    <cfRule type="cellIs" dxfId="4749" priority="4751" operator="equal">
      <formula>$O$41</formula>
    </cfRule>
    <cfRule type="cellIs" dxfId="4748" priority="4752" operator="lessThan">
      <formula>$O$41</formula>
    </cfRule>
  </conditionalFormatting>
  <conditionalFormatting sqref="BN41">
    <cfRule type="containsText" dxfId="4747" priority="4745" operator="containsText" text="Score">
      <formula>NOT(ISERROR(SEARCH("Score",BN41)))</formula>
    </cfRule>
    <cfRule type="cellIs" dxfId="4746" priority="4746" operator="greaterThan">
      <formula>$O$41</formula>
    </cfRule>
    <cfRule type="cellIs" dxfId="4745" priority="4747" operator="equal">
      <formula>$O$41</formula>
    </cfRule>
    <cfRule type="cellIs" dxfId="4744" priority="4748" operator="lessThan">
      <formula>$O$41</formula>
    </cfRule>
  </conditionalFormatting>
  <conditionalFormatting sqref="BO41">
    <cfRule type="containsText" dxfId="4743" priority="4741" operator="containsText" text="Score">
      <formula>NOT(ISERROR(SEARCH("Score",BO41)))</formula>
    </cfRule>
    <cfRule type="cellIs" dxfId="4742" priority="4742" operator="greaterThan">
      <formula>$O$41</formula>
    </cfRule>
    <cfRule type="cellIs" dxfId="4741" priority="4743" operator="equal">
      <formula>$O$41</formula>
    </cfRule>
    <cfRule type="cellIs" dxfId="4740" priority="4744" operator="lessThan">
      <formula>$O$41</formula>
    </cfRule>
  </conditionalFormatting>
  <conditionalFormatting sqref="BP41">
    <cfRule type="containsText" dxfId="4739" priority="4737" operator="containsText" text="Score">
      <formula>NOT(ISERROR(SEARCH("Score",BP41)))</formula>
    </cfRule>
    <cfRule type="cellIs" dxfId="4738" priority="4738" operator="greaterThan">
      <formula>$O$41</formula>
    </cfRule>
    <cfRule type="cellIs" dxfId="4737" priority="4739" operator="equal">
      <formula>$O$41</formula>
    </cfRule>
    <cfRule type="cellIs" dxfId="4736" priority="4740" operator="lessThan">
      <formula>$O$41</formula>
    </cfRule>
  </conditionalFormatting>
  <conditionalFormatting sqref="BQ41">
    <cfRule type="containsText" dxfId="4735" priority="4733" operator="containsText" text="Score">
      <formula>NOT(ISERROR(SEARCH("Score",BQ41)))</formula>
    </cfRule>
    <cfRule type="cellIs" dxfId="4734" priority="4734" operator="greaterThan">
      <formula>$O$41</formula>
    </cfRule>
    <cfRule type="cellIs" dxfId="4733" priority="4735" operator="equal">
      <formula>$O$41</formula>
    </cfRule>
    <cfRule type="cellIs" dxfId="4732" priority="4736" operator="lessThan">
      <formula>$O$41</formula>
    </cfRule>
  </conditionalFormatting>
  <conditionalFormatting sqref="AN45">
    <cfRule type="containsText" dxfId="4731" priority="4729" operator="containsText" text="Score">
      <formula>NOT(ISERROR(SEARCH("Score",AN45)))</formula>
    </cfRule>
    <cfRule type="cellIs" dxfId="4730" priority="4730" operator="greaterThan">
      <formula>$O$45</formula>
    </cfRule>
    <cfRule type="cellIs" dxfId="4729" priority="4731" operator="equal">
      <formula>$O$45</formula>
    </cfRule>
    <cfRule type="cellIs" dxfId="4728" priority="4732" operator="lessThan">
      <formula>$O$45</formula>
    </cfRule>
  </conditionalFormatting>
  <conditionalFormatting sqref="AO45">
    <cfRule type="containsText" dxfId="4727" priority="4725" operator="containsText" text="Score">
      <formula>NOT(ISERROR(SEARCH("Score",AO45)))</formula>
    </cfRule>
    <cfRule type="cellIs" dxfId="4726" priority="4726" operator="greaterThan">
      <formula>$O$45</formula>
    </cfRule>
    <cfRule type="cellIs" dxfId="4725" priority="4727" operator="equal">
      <formula>$O$45</formula>
    </cfRule>
    <cfRule type="cellIs" dxfId="4724" priority="4728" operator="lessThan">
      <formula>$O$45</formula>
    </cfRule>
  </conditionalFormatting>
  <conditionalFormatting sqref="AP45">
    <cfRule type="containsText" dxfId="4723" priority="4721" operator="containsText" text="Score">
      <formula>NOT(ISERROR(SEARCH("Score",AP45)))</formula>
    </cfRule>
    <cfRule type="cellIs" dxfId="4722" priority="4722" operator="greaterThan">
      <formula>$O$45</formula>
    </cfRule>
    <cfRule type="cellIs" dxfId="4721" priority="4723" operator="equal">
      <formula>$O$45</formula>
    </cfRule>
    <cfRule type="cellIs" dxfId="4720" priority="4724" operator="lessThan">
      <formula>$O$45</formula>
    </cfRule>
  </conditionalFormatting>
  <conditionalFormatting sqref="AQ45">
    <cfRule type="containsText" dxfId="4719" priority="4717" operator="containsText" text="Score">
      <formula>NOT(ISERROR(SEARCH("Score",AQ45)))</formula>
    </cfRule>
    <cfRule type="cellIs" dxfId="4718" priority="4718" operator="greaterThan">
      <formula>$O$45</formula>
    </cfRule>
    <cfRule type="cellIs" dxfId="4717" priority="4719" operator="equal">
      <formula>$O$45</formula>
    </cfRule>
    <cfRule type="cellIs" dxfId="4716" priority="4720" operator="lessThan">
      <formula>$O$45</formula>
    </cfRule>
  </conditionalFormatting>
  <conditionalFormatting sqref="AR45">
    <cfRule type="containsText" dxfId="4715" priority="4713" operator="containsText" text="Score">
      <formula>NOT(ISERROR(SEARCH("Score",AR45)))</formula>
    </cfRule>
    <cfRule type="cellIs" dxfId="4714" priority="4714" operator="greaterThan">
      <formula>$O$45</formula>
    </cfRule>
    <cfRule type="cellIs" dxfId="4713" priority="4715" operator="equal">
      <formula>$O$45</formula>
    </cfRule>
    <cfRule type="cellIs" dxfId="4712" priority="4716" operator="lessThan">
      <formula>$O$45</formula>
    </cfRule>
  </conditionalFormatting>
  <conditionalFormatting sqref="AS45">
    <cfRule type="containsText" dxfId="4711" priority="4709" operator="containsText" text="Score">
      <formula>NOT(ISERROR(SEARCH("Score",AS45)))</formula>
    </cfRule>
    <cfRule type="cellIs" dxfId="4710" priority="4710" operator="greaterThan">
      <formula>$O$45</formula>
    </cfRule>
    <cfRule type="cellIs" dxfId="4709" priority="4711" operator="equal">
      <formula>$O$45</formula>
    </cfRule>
    <cfRule type="cellIs" dxfId="4708" priority="4712" operator="lessThan">
      <formula>$O$45</formula>
    </cfRule>
  </conditionalFormatting>
  <conditionalFormatting sqref="AT45">
    <cfRule type="containsText" dxfId="4707" priority="4705" operator="containsText" text="Score">
      <formula>NOT(ISERROR(SEARCH("Score",AT45)))</formula>
    </cfRule>
    <cfRule type="cellIs" dxfId="4706" priority="4706" operator="greaterThan">
      <formula>$O$45</formula>
    </cfRule>
    <cfRule type="cellIs" dxfId="4705" priority="4707" operator="equal">
      <formula>$O$45</formula>
    </cfRule>
    <cfRule type="cellIs" dxfId="4704" priority="4708" operator="lessThan">
      <formula>$O$45</formula>
    </cfRule>
  </conditionalFormatting>
  <conditionalFormatting sqref="AU45">
    <cfRule type="containsText" dxfId="4703" priority="4701" operator="containsText" text="Score">
      <formula>NOT(ISERROR(SEARCH("Score",AU45)))</formula>
    </cfRule>
    <cfRule type="cellIs" dxfId="4702" priority="4702" operator="greaterThan">
      <formula>$O$45</formula>
    </cfRule>
    <cfRule type="cellIs" dxfId="4701" priority="4703" operator="equal">
      <formula>$O$45</formula>
    </cfRule>
    <cfRule type="cellIs" dxfId="4700" priority="4704" operator="lessThan">
      <formula>$O$45</formula>
    </cfRule>
  </conditionalFormatting>
  <conditionalFormatting sqref="AV45">
    <cfRule type="containsText" dxfId="4699" priority="4697" operator="containsText" text="Score">
      <formula>NOT(ISERROR(SEARCH("Score",AV45)))</formula>
    </cfRule>
    <cfRule type="cellIs" dxfId="4698" priority="4698" operator="greaterThan">
      <formula>$O$45</formula>
    </cfRule>
    <cfRule type="cellIs" dxfId="4697" priority="4699" operator="equal">
      <formula>$O$45</formula>
    </cfRule>
    <cfRule type="cellIs" dxfId="4696" priority="4700" operator="lessThan">
      <formula>$O$45</formula>
    </cfRule>
  </conditionalFormatting>
  <conditionalFormatting sqref="AW45">
    <cfRule type="containsText" dxfId="4695" priority="4693" operator="containsText" text="Score">
      <formula>NOT(ISERROR(SEARCH("Score",AW45)))</formula>
    </cfRule>
    <cfRule type="cellIs" dxfId="4694" priority="4694" operator="greaterThan">
      <formula>$O$45</formula>
    </cfRule>
    <cfRule type="cellIs" dxfId="4693" priority="4695" operator="equal">
      <formula>$O$45</formula>
    </cfRule>
    <cfRule type="cellIs" dxfId="4692" priority="4696" operator="lessThan">
      <formula>$O$45</formula>
    </cfRule>
  </conditionalFormatting>
  <conditionalFormatting sqref="AX45">
    <cfRule type="containsText" dxfId="4691" priority="4689" operator="containsText" text="Score">
      <formula>NOT(ISERROR(SEARCH("Score",AX45)))</formula>
    </cfRule>
    <cfRule type="cellIs" dxfId="4690" priority="4690" operator="greaterThan">
      <formula>$O$45</formula>
    </cfRule>
    <cfRule type="cellIs" dxfId="4689" priority="4691" operator="equal">
      <formula>$O$45</formula>
    </cfRule>
    <cfRule type="cellIs" dxfId="4688" priority="4692" operator="lessThan">
      <formula>$O$45</formula>
    </cfRule>
  </conditionalFormatting>
  <conditionalFormatting sqref="AY45">
    <cfRule type="containsText" dxfId="4687" priority="4685" operator="containsText" text="Score">
      <formula>NOT(ISERROR(SEARCH("Score",AY45)))</formula>
    </cfRule>
    <cfRule type="cellIs" dxfId="4686" priority="4686" operator="greaterThan">
      <formula>$O$45</formula>
    </cfRule>
    <cfRule type="cellIs" dxfId="4685" priority="4687" operator="equal">
      <formula>$O$45</formula>
    </cfRule>
    <cfRule type="cellIs" dxfId="4684" priority="4688" operator="lessThan">
      <formula>$O$45</formula>
    </cfRule>
  </conditionalFormatting>
  <conditionalFormatting sqref="AZ45">
    <cfRule type="containsText" dxfId="4683" priority="4681" operator="containsText" text="Score">
      <formula>NOT(ISERROR(SEARCH("Score",AZ45)))</formula>
    </cfRule>
    <cfRule type="cellIs" dxfId="4682" priority="4682" operator="greaterThan">
      <formula>$O$45</formula>
    </cfRule>
    <cfRule type="cellIs" dxfId="4681" priority="4683" operator="equal">
      <formula>$O$45</formula>
    </cfRule>
    <cfRule type="cellIs" dxfId="4680" priority="4684" operator="lessThan">
      <formula>$O$45</formula>
    </cfRule>
  </conditionalFormatting>
  <conditionalFormatting sqref="BA45">
    <cfRule type="containsText" dxfId="4679" priority="4677" operator="containsText" text="Score">
      <formula>NOT(ISERROR(SEARCH("Score",BA45)))</formula>
    </cfRule>
    <cfRule type="cellIs" dxfId="4678" priority="4678" operator="greaterThan">
      <formula>$O$45</formula>
    </cfRule>
    <cfRule type="cellIs" dxfId="4677" priority="4679" operator="equal">
      <formula>$O$45</formula>
    </cfRule>
    <cfRule type="cellIs" dxfId="4676" priority="4680" operator="lessThan">
      <formula>$O$45</formula>
    </cfRule>
  </conditionalFormatting>
  <conditionalFormatting sqref="BB45">
    <cfRule type="containsText" dxfId="4675" priority="4673" operator="containsText" text="Score">
      <formula>NOT(ISERROR(SEARCH("Score",BB45)))</formula>
    </cfRule>
    <cfRule type="cellIs" dxfId="4674" priority="4674" operator="greaterThan">
      <formula>$O$45</formula>
    </cfRule>
    <cfRule type="cellIs" dxfId="4673" priority="4675" operator="equal">
      <formula>$O$45</formula>
    </cfRule>
    <cfRule type="cellIs" dxfId="4672" priority="4676" operator="lessThan">
      <formula>$O$45</formula>
    </cfRule>
  </conditionalFormatting>
  <conditionalFormatting sqref="BC45">
    <cfRule type="containsText" dxfId="4671" priority="4669" operator="containsText" text="Score">
      <formula>NOT(ISERROR(SEARCH("Score",BC45)))</formula>
    </cfRule>
    <cfRule type="cellIs" dxfId="4670" priority="4670" operator="greaterThan">
      <formula>$O$45</formula>
    </cfRule>
    <cfRule type="cellIs" dxfId="4669" priority="4671" operator="equal">
      <formula>$O$45</formula>
    </cfRule>
    <cfRule type="cellIs" dxfId="4668" priority="4672" operator="lessThan">
      <formula>$O$45</formula>
    </cfRule>
  </conditionalFormatting>
  <conditionalFormatting sqref="BD45">
    <cfRule type="containsText" dxfId="4667" priority="4665" operator="containsText" text="Score">
      <formula>NOT(ISERROR(SEARCH("Score",BD45)))</formula>
    </cfRule>
    <cfRule type="cellIs" dxfId="4666" priority="4666" operator="greaterThan">
      <formula>$O$45</formula>
    </cfRule>
    <cfRule type="cellIs" dxfId="4665" priority="4667" operator="equal">
      <formula>$O$45</formula>
    </cfRule>
    <cfRule type="cellIs" dxfId="4664" priority="4668" operator="lessThan">
      <formula>$O$45</formula>
    </cfRule>
  </conditionalFormatting>
  <conditionalFormatting sqref="BE45">
    <cfRule type="containsText" dxfId="4663" priority="4661" operator="containsText" text="Score">
      <formula>NOT(ISERROR(SEARCH("Score",BE45)))</formula>
    </cfRule>
    <cfRule type="cellIs" dxfId="4662" priority="4662" operator="greaterThan">
      <formula>$O$45</formula>
    </cfRule>
    <cfRule type="cellIs" dxfId="4661" priority="4663" operator="equal">
      <formula>$O$45</formula>
    </cfRule>
    <cfRule type="cellIs" dxfId="4660" priority="4664" operator="lessThan">
      <formula>$O$45</formula>
    </cfRule>
  </conditionalFormatting>
  <conditionalFormatting sqref="BF45">
    <cfRule type="containsText" dxfId="4659" priority="4657" operator="containsText" text="Score">
      <formula>NOT(ISERROR(SEARCH("Score",BF45)))</formula>
    </cfRule>
    <cfRule type="cellIs" dxfId="4658" priority="4658" operator="greaterThan">
      <formula>$O$45</formula>
    </cfRule>
    <cfRule type="cellIs" dxfId="4657" priority="4659" operator="equal">
      <formula>$O$45</formula>
    </cfRule>
    <cfRule type="cellIs" dxfId="4656" priority="4660" operator="lessThan">
      <formula>$O$45</formula>
    </cfRule>
  </conditionalFormatting>
  <conditionalFormatting sqref="BG45">
    <cfRule type="containsText" dxfId="4655" priority="4653" operator="containsText" text="Score">
      <formula>NOT(ISERROR(SEARCH("Score",BG45)))</formula>
    </cfRule>
    <cfRule type="cellIs" dxfId="4654" priority="4654" operator="greaterThan">
      <formula>$O$45</formula>
    </cfRule>
    <cfRule type="cellIs" dxfId="4653" priority="4655" operator="equal">
      <formula>$O$45</formula>
    </cfRule>
    <cfRule type="cellIs" dxfId="4652" priority="4656" operator="lessThan">
      <formula>$O$45</formula>
    </cfRule>
  </conditionalFormatting>
  <conditionalFormatting sqref="BH45">
    <cfRule type="containsText" dxfId="4651" priority="4649" operator="containsText" text="Score">
      <formula>NOT(ISERROR(SEARCH("Score",BH45)))</formula>
    </cfRule>
    <cfRule type="cellIs" dxfId="4650" priority="4650" operator="greaterThan">
      <formula>$O$45</formula>
    </cfRule>
    <cfRule type="cellIs" dxfId="4649" priority="4651" operator="equal">
      <formula>$O$45</formula>
    </cfRule>
    <cfRule type="cellIs" dxfId="4648" priority="4652" operator="lessThan">
      <formula>$O$45</formula>
    </cfRule>
  </conditionalFormatting>
  <conditionalFormatting sqref="BI45">
    <cfRule type="containsText" dxfId="4647" priority="4645" operator="containsText" text="Score">
      <formula>NOT(ISERROR(SEARCH("Score",BI45)))</formula>
    </cfRule>
    <cfRule type="cellIs" dxfId="4646" priority="4646" operator="greaterThan">
      <formula>$O$45</formula>
    </cfRule>
    <cfRule type="cellIs" dxfId="4645" priority="4647" operator="equal">
      <formula>$O$45</formula>
    </cfRule>
    <cfRule type="cellIs" dxfId="4644" priority="4648" operator="lessThan">
      <formula>$O$45</formula>
    </cfRule>
  </conditionalFormatting>
  <conditionalFormatting sqref="BJ45">
    <cfRule type="containsText" dxfId="4643" priority="4641" operator="containsText" text="Score">
      <formula>NOT(ISERROR(SEARCH("Score",BJ45)))</formula>
    </cfRule>
    <cfRule type="cellIs" dxfId="4642" priority="4642" operator="greaterThan">
      <formula>$O$45</formula>
    </cfRule>
    <cfRule type="cellIs" dxfId="4641" priority="4643" operator="equal">
      <formula>$O$45</formula>
    </cfRule>
    <cfRule type="cellIs" dxfId="4640" priority="4644" operator="lessThan">
      <formula>$O$45</formula>
    </cfRule>
  </conditionalFormatting>
  <conditionalFormatting sqref="BK45">
    <cfRule type="containsText" dxfId="4639" priority="4637" operator="containsText" text="Score">
      <formula>NOT(ISERROR(SEARCH("Score",BK45)))</formula>
    </cfRule>
    <cfRule type="cellIs" dxfId="4638" priority="4638" operator="greaterThan">
      <formula>$O$45</formula>
    </cfRule>
    <cfRule type="cellIs" dxfId="4637" priority="4639" operator="equal">
      <formula>$O$45</formula>
    </cfRule>
    <cfRule type="cellIs" dxfId="4636" priority="4640" operator="lessThan">
      <formula>$O$45</formula>
    </cfRule>
  </conditionalFormatting>
  <conditionalFormatting sqref="BL45">
    <cfRule type="containsText" dxfId="4635" priority="4633" operator="containsText" text="Score">
      <formula>NOT(ISERROR(SEARCH("Score",BL45)))</formula>
    </cfRule>
    <cfRule type="cellIs" dxfId="4634" priority="4634" operator="greaterThan">
      <formula>$O$45</formula>
    </cfRule>
    <cfRule type="cellIs" dxfId="4633" priority="4635" operator="equal">
      <formula>$O$45</formula>
    </cfRule>
    <cfRule type="cellIs" dxfId="4632" priority="4636" operator="lessThan">
      <formula>$O$45</formula>
    </cfRule>
  </conditionalFormatting>
  <conditionalFormatting sqref="BM45">
    <cfRule type="containsText" dxfId="4631" priority="4629" operator="containsText" text="Score">
      <formula>NOT(ISERROR(SEARCH("Score",BM45)))</formula>
    </cfRule>
    <cfRule type="cellIs" dxfId="4630" priority="4630" operator="greaterThan">
      <formula>$O$45</formula>
    </cfRule>
    <cfRule type="cellIs" dxfId="4629" priority="4631" operator="equal">
      <formula>$O$45</formula>
    </cfRule>
    <cfRule type="cellIs" dxfId="4628" priority="4632" operator="lessThan">
      <formula>$O$45</formula>
    </cfRule>
  </conditionalFormatting>
  <conditionalFormatting sqref="BN45">
    <cfRule type="containsText" dxfId="4627" priority="4625" operator="containsText" text="Score">
      <formula>NOT(ISERROR(SEARCH("Score",BN45)))</formula>
    </cfRule>
    <cfRule type="cellIs" dxfId="4626" priority="4626" operator="greaterThan">
      <formula>$O$45</formula>
    </cfRule>
    <cfRule type="cellIs" dxfId="4625" priority="4627" operator="equal">
      <formula>$O$45</formula>
    </cfRule>
    <cfRule type="cellIs" dxfId="4624" priority="4628" operator="lessThan">
      <formula>$O$45</formula>
    </cfRule>
  </conditionalFormatting>
  <conditionalFormatting sqref="BO45">
    <cfRule type="containsText" dxfId="4623" priority="4621" operator="containsText" text="Score">
      <formula>NOT(ISERROR(SEARCH("Score",BO45)))</formula>
    </cfRule>
    <cfRule type="cellIs" dxfId="4622" priority="4622" operator="greaterThan">
      <formula>$O$45</formula>
    </cfRule>
    <cfRule type="cellIs" dxfId="4621" priority="4623" operator="equal">
      <formula>$O$45</formula>
    </cfRule>
    <cfRule type="cellIs" dxfId="4620" priority="4624" operator="lessThan">
      <formula>$O$45</formula>
    </cfRule>
  </conditionalFormatting>
  <conditionalFormatting sqref="BP45">
    <cfRule type="containsText" dxfId="4619" priority="4617" operator="containsText" text="Score">
      <formula>NOT(ISERROR(SEARCH("Score",BP45)))</formula>
    </cfRule>
    <cfRule type="cellIs" dxfId="4618" priority="4618" operator="greaterThan">
      <formula>$O$45</formula>
    </cfRule>
    <cfRule type="cellIs" dxfId="4617" priority="4619" operator="equal">
      <formula>$O$45</formula>
    </cfRule>
    <cfRule type="cellIs" dxfId="4616" priority="4620" operator="lessThan">
      <formula>$O$45</formula>
    </cfRule>
  </conditionalFormatting>
  <conditionalFormatting sqref="BQ45">
    <cfRule type="containsText" dxfId="4615" priority="4613" operator="containsText" text="Score">
      <formula>NOT(ISERROR(SEARCH("Score",BQ45)))</formula>
    </cfRule>
    <cfRule type="cellIs" dxfId="4614" priority="4614" operator="greaterThan">
      <formula>$O$45</formula>
    </cfRule>
    <cfRule type="cellIs" dxfId="4613" priority="4615" operator="equal">
      <formula>$O$45</formula>
    </cfRule>
    <cfRule type="cellIs" dxfId="4612" priority="4616" operator="lessThan">
      <formula>$O$45</formula>
    </cfRule>
  </conditionalFormatting>
  <conditionalFormatting sqref="AN49">
    <cfRule type="containsText" dxfId="4611" priority="4609" operator="containsText" text="Score">
      <formula>NOT(ISERROR(SEARCH("Score",AN49)))</formula>
    </cfRule>
    <cfRule type="cellIs" dxfId="4610" priority="4610" operator="greaterThan">
      <formula>$O$49</formula>
    </cfRule>
    <cfRule type="cellIs" dxfId="4609" priority="4611" operator="equal">
      <formula>$O$49</formula>
    </cfRule>
    <cfRule type="cellIs" dxfId="4608" priority="4612" operator="lessThan">
      <formula>$O$49</formula>
    </cfRule>
  </conditionalFormatting>
  <conditionalFormatting sqref="AO49">
    <cfRule type="containsText" dxfId="4607" priority="4605" operator="containsText" text="Score">
      <formula>NOT(ISERROR(SEARCH("Score",AO49)))</formula>
    </cfRule>
    <cfRule type="cellIs" dxfId="4606" priority="4606" operator="greaterThan">
      <formula>$O$49</formula>
    </cfRule>
    <cfRule type="cellIs" dxfId="4605" priority="4607" operator="equal">
      <formula>$O$49</formula>
    </cfRule>
    <cfRule type="cellIs" dxfId="4604" priority="4608" operator="lessThan">
      <formula>$O$49</formula>
    </cfRule>
  </conditionalFormatting>
  <conditionalFormatting sqref="AP49">
    <cfRule type="containsText" dxfId="4603" priority="4601" operator="containsText" text="Score">
      <formula>NOT(ISERROR(SEARCH("Score",AP49)))</formula>
    </cfRule>
    <cfRule type="cellIs" dxfId="4602" priority="4602" operator="greaterThan">
      <formula>$O$49</formula>
    </cfRule>
    <cfRule type="cellIs" dxfId="4601" priority="4603" operator="equal">
      <formula>$O$49</formula>
    </cfRule>
    <cfRule type="cellIs" dxfId="4600" priority="4604" operator="lessThan">
      <formula>$O$49</formula>
    </cfRule>
  </conditionalFormatting>
  <conditionalFormatting sqref="AQ49">
    <cfRule type="containsText" dxfId="4599" priority="4597" operator="containsText" text="Score">
      <formula>NOT(ISERROR(SEARCH("Score",AQ49)))</formula>
    </cfRule>
    <cfRule type="cellIs" dxfId="4598" priority="4598" operator="greaterThan">
      <formula>$O$49</formula>
    </cfRule>
    <cfRule type="cellIs" dxfId="4597" priority="4599" operator="equal">
      <formula>$O$49</formula>
    </cfRule>
    <cfRule type="cellIs" dxfId="4596" priority="4600" operator="lessThan">
      <formula>$O$49</formula>
    </cfRule>
  </conditionalFormatting>
  <conditionalFormatting sqref="AR49">
    <cfRule type="containsText" dxfId="4595" priority="4593" operator="containsText" text="Score">
      <formula>NOT(ISERROR(SEARCH("Score",AR49)))</formula>
    </cfRule>
    <cfRule type="cellIs" dxfId="4594" priority="4594" operator="greaterThan">
      <formula>$O$49</formula>
    </cfRule>
    <cfRule type="cellIs" dxfId="4593" priority="4595" operator="equal">
      <formula>$O$49</formula>
    </cfRule>
    <cfRule type="cellIs" dxfId="4592" priority="4596" operator="lessThan">
      <formula>$O$49</formula>
    </cfRule>
  </conditionalFormatting>
  <conditionalFormatting sqref="AS49">
    <cfRule type="containsText" dxfId="4591" priority="4589" operator="containsText" text="Score">
      <formula>NOT(ISERROR(SEARCH("Score",AS49)))</formula>
    </cfRule>
    <cfRule type="cellIs" dxfId="4590" priority="4590" operator="greaterThan">
      <formula>$O$49</formula>
    </cfRule>
    <cfRule type="cellIs" dxfId="4589" priority="4591" operator="equal">
      <formula>$O$49</formula>
    </cfRule>
    <cfRule type="cellIs" dxfId="4588" priority="4592" operator="lessThan">
      <formula>$O$49</formula>
    </cfRule>
  </conditionalFormatting>
  <conditionalFormatting sqref="AT49">
    <cfRule type="containsText" dxfId="4587" priority="4585" operator="containsText" text="Score">
      <formula>NOT(ISERROR(SEARCH("Score",AT49)))</formula>
    </cfRule>
    <cfRule type="cellIs" dxfId="4586" priority="4586" operator="greaterThan">
      <formula>$O$49</formula>
    </cfRule>
    <cfRule type="cellIs" dxfId="4585" priority="4587" operator="equal">
      <formula>$O$49</formula>
    </cfRule>
    <cfRule type="cellIs" dxfId="4584" priority="4588" operator="lessThan">
      <formula>$O$49</formula>
    </cfRule>
  </conditionalFormatting>
  <conditionalFormatting sqref="AU49">
    <cfRule type="containsText" dxfId="4583" priority="4581" operator="containsText" text="Score">
      <formula>NOT(ISERROR(SEARCH("Score",AU49)))</formula>
    </cfRule>
    <cfRule type="cellIs" dxfId="4582" priority="4582" operator="greaterThan">
      <formula>$O$49</formula>
    </cfRule>
    <cfRule type="cellIs" dxfId="4581" priority="4583" operator="equal">
      <formula>$O$49</formula>
    </cfRule>
    <cfRule type="cellIs" dxfId="4580" priority="4584" operator="lessThan">
      <formula>$O$49</formula>
    </cfRule>
  </conditionalFormatting>
  <conditionalFormatting sqref="AV49">
    <cfRule type="containsText" dxfId="4579" priority="4577" operator="containsText" text="Score">
      <formula>NOT(ISERROR(SEARCH("Score",AV49)))</formula>
    </cfRule>
    <cfRule type="cellIs" dxfId="4578" priority="4578" operator="greaterThan">
      <formula>$O$49</formula>
    </cfRule>
    <cfRule type="cellIs" dxfId="4577" priority="4579" operator="equal">
      <formula>$O$49</formula>
    </cfRule>
    <cfRule type="cellIs" dxfId="4576" priority="4580" operator="lessThan">
      <formula>$O$49</formula>
    </cfRule>
  </conditionalFormatting>
  <conditionalFormatting sqref="AW49">
    <cfRule type="containsText" dxfId="4575" priority="4573" operator="containsText" text="Score">
      <formula>NOT(ISERROR(SEARCH("Score",AW49)))</formula>
    </cfRule>
    <cfRule type="cellIs" dxfId="4574" priority="4574" operator="greaterThan">
      <formula>$O$49</formula>
    </cfRule>
    <cfRule type="cellIs" dxfId="4573" priority="4575" operator="equal">
      <formula>$O$49</formula>
    </cfRule>
    <cfRule type="cellIs" dxfId="4572" priority="4576" operator="lessThan">
      <formula>$O$49</formula>
    </cfRule>
  </conditionalFormatting>
  <conditionalFormatting sqref="AX49">
    <cfRule type="containsText" dxfId="4571" priority="4569" operator="containsText" text="Score">
      <formula>NOT(ISERROR(SEARCH("Score",AX49)))</formula>
    </cfRule>
    <cfRule type="cellIs" dxfId="4570" priority="4570" operator="greaterThan">
      <formula>$O$49</formula>
    </cfRule>
    <cfRule type="cellIs" dxfId="4569" priority="4571" operator="equal">
      <formula>$O$49</formula>
    </cfRule>
    <cfRule type="cellIs" dxfId="4568" priority="4572" operator="lessThan">
      <formula>$O$49</formula>
    </cfRule>
  </conditionalFormatting>
  <conditionalFormatting sqref="AY49">
    <cfRule type="containsText" dxfId="4567" priority="4565" operator="containsText" text="Score">
      <formula>NOT(ISERROR(SEARCH("Score",AY49)))</formula>
    </cfRule>
    <cfRule type="cellIs" dxfId="4566" priority="4566" operator="greaterThan">
      <formula>$O$49</formula>
    </cfRule>
    <cfRule type="cellIs" dxfId="4565" priority="4567" operator="equal">
      <formula>$O$49</formula>
    </cfRule>
    <cfRule type="cellIs" dxfId="4564" priority="4568" operator="lessThan">
      <formula>$O$49</formula>
    </cfRule>
  </conditionalFormatting>
  <conditionalFormatting sqref="AZ49">
    <cfRule type="containsText" dxfId="4563" priority="4561" operator="containsText" text="Score">
      <formula>NOT(ISERROR(SEARCH("Score",AZ49)))</formula>
    </cfRule>
    <cfRule type="cellIs" dxfId="4562" priority="4562" operator="greaterThan">
      <formula>$O$49</formula>
    </cfRule>
    <cfRule type="cellIs" dxfId="4561" priority="4563" operator="equal">
      <formula>$O$49</formula>
    </cfRule>
    <cfRule type="cellIs" dxfId="4560" priority="4564" operator="lessThan">
      <formula>$O$49</formula>
    </cfRule>
  </conditionalFormatting>
  <conditionalFormatting sqref="BA49">
    <cfRule type="containsText" dxfId="4559" priority="4557" operator="containsText" text="Score">
      <formula>NOT(ISERROR(SEARCH("Score",BA49)))</formula>
    </cfRule>
    <cfRule type="cellIs" dxfId="4558" priority="4558" operator="greaterThan">
      <formula>$O$49</formula>
    </cfRule>
    <cfRule type="cellIs" dxfId="4557" priority="4559" operator="equal">
      <formula>$O$49</formula>
    </cfRule>
    <cfRule type="cellIs" dxfId="4556" priority="4560" operator="lessThan">
      <formula>$O$49</formula>
    </cfRule>
  </conditionalFormatting>
  <conditionalFormatting sqref="BB49">
    <cfRule type="containsText" dxfId="4555" priority="4553" operator="containsText" text="Score">
      <formula>NOT(ISERROR(SEARCH("Score",BB49)))</formula>
    </cfRule>
    <cfRule type="cellIs" dxfId="4554" priority="4554" operator="greaterThan">
      <formula>$O$49</formula>
    </cfRule>
    <cfRule type="cellIs" dxfId="4553" priority="4555" operator="equal">
      <formula>$O$49</formula>
    </cfRule>
    <cfRule type="cellIs" dxfId="4552" priority="4556" operator="lessThan">
      <formula>$O$49</formula>
    </cfRule>
  </conditionalFormatting>
  <conditionalFormatting sqref="BC49">
    <cfRule type="containsText" dxfId="4551" priority="4549" operator="containsText" text="Score">
      <formula>NOT(ISERROR(SEARCH("Score",BC49)))</formula>
    </cfRule>
    <cfRule type="cellIs" dxfId="4550" priority="4550" operator="greaterThan">
      <formula>$O$49</formula>
    </cfRule>
    <cfRule type="cellIs" dxfId="4549" priority="4551" operator="equal">
      <formula>$O$49</formula>
    </cfRule>
    <cfRule type="cellIs" dxfId="4548" priority="4552" operator="lessThan">
      <formula>$O$49</formula>
    </cfRule>
  </conditionalFormatting>
  <conditionalFormatting sqref="BD49">
    <cfRule type="containsText" dxfId="4547" priority="4545" operator="containsText" text="Score">
      <formula>NOT(ISERROR(SEARCH("Score",BD49)))</formula>
    </cfRule>
    <cfRule type="cellIs" dxfId="4546" priority="4546" operator="greaterThan">
      <formula>$O$49</formula>
    </cfRule>
    <cfRule type="cellIs" dxfId="4545" priority="4547" operator="equal">
      <formula>$O$49</formula>
    </cfRule>
    <cfRule type="cellIs" dxfId="4544" priority="4548" operator="lessThan">
      <formula>$O$49</formula>
    </cfRule>
  </conditionalFormatting>
  <conditionalFormatting sqref="BE49">
    <cfRule type="containsText" dxfId="4543" priority="4541" operator="containsText" text="Score">
      <formula>NOT(ISERROR(SEARCH("Score",BE49)))</formula>
    </cfRule>
    <cfRule type="cellIs" dxfId="4542" priority="4542" operator="greaterThan">
      <formula>$O$49</formula>
    </cfRule>
    <cfRule type="cellIs" dxfId="4541" priority="4543" operator="equal">
      <formula>$O$49</formula>
    </cfRule>
    <cfRule type="cellIs" dxfId="4540" priority="4544" operator="lessThan">
      <formula>$O$49</formula>
    </cfRule>
  </conditionalFormatting>
  <conditionalFormatting sqref="BF49">
    <cfRule type="containsText" dxfId="4539" priority="4537" operator="containsText" text="Score">
      <formula>NOT(ISERROR(SEARCH("Score",BF49)))</formula>
    </cfRule>
    <cfRule type="cellIs" dxfId="4538" priority="4538" operator="greaterThan">
      <formula>$O$49</formula>
    </cfRule>
    <cfRule type="cellIs" dxfId="4537" priority="4539" operator="equal">
      <formula>$O$49</formula>
    </cfRule>
    <cfRule type="cellIs" dxfId="4536" priority="4540" operator="lessThan">
      <formula>$O$49</formula>
    </cfRule>
  </conditionalFormatting>
  <conditionalFormatting sqref="BG49">
    <cfRule type="containsText" dxfId="4535" priority="4533" operator="containsText" text="Score">
      <formula>NOT(ISERROR(SEARCH("Score",BG49)))</formula>
    </cfRule>
    <cfRule type="cellIs" dxfId="4534" priority="4534" operator="greaterThan">
      <formula>$O$49</formula>
    </cfRule>
    <cfRule type="cellIs" dxfId="4533" priority="4535" operator="equal">
      <formula>$O$49</formula>
    </cfRule>
    <cfRule type="cellIs" dxfId="4532" priority="4536" operator="lessThan">
      <formula>$O$49</formula>
    </cfRule>
  </conditionalFormatting>
  <conditionalFormatting sqref="BH49">
    <cfRule type="containsText" dxfId="4531" priority="4529" operator="containsText" text="Score">
      <formula>NOT(ISERROR(SEARCH("Score",BH49)))</formula>
    </cfRule>
    <cfRule type="cellIs" dxfId="4530" priority="4530" operator="greaterThan">
      <formula>$O$49</formula>
    </cfRule>
    <cfRule type="cellIs" dxfId="4529" priority="4531" operator="equal">
      <formula>$O$49</formula>
    </cfRule>
    <cfRule type="cellIs" dxfId="4528" priority="4532" operator="lessThan">
      <formula>$O$49</formula>
    </cfRule>
  </conditionalFormatting>
  <conditionalFormatting sqref="BI49">
    <cfRule type="containsText" dxfId="4527" priority="4525" operator="containsText" text="Score">
      <formula>NOT(ISERROR(SEARCH("Score",BI49)))</formula>
    </cfRule>
    <cfRule type="cellIs" dxfId="4526" priority="4526" operator="greaterThan">
      <formula>$O$49</formula>
    </cfRule>
    <cfRule type="cellIs" dxfId="4525" priority="4527" operator="equal">
      <formula>$O$49</formula>
    </cfRule>
    <cfRule type="cellIs" dxfId="4524" priority="4528" operator="lessThan">
      <formula>$O$49</formula>
    </cfRule>
  </conditionalFormatting>
  <conditionalFormatting sqref="BJ49">
    <cfRule type="containsText" dxfId="4523" priority="4521" operator="containsText" text="Score">
      <formula>NOT(ISERROR(SEARCH("Score",BJ49)))</formula>
    </cfRule>
    <cfRule type="cellIs" dxfId="4522" priority="4522" operator="greaterThan">
      <formula>$O$49</formula>
    </cfRule>
    <cfRule type="cellIs" dxfId="4521" priority="4523" operator="equal">
      <formula>$O$49</formula>
    </cfRule>
    <cfRule type="cellIs" dxfId="4520" priority="4524" operator="lessThan">
      <formula>$O$49</formula>
    </cfRule>
  </conditionalFormatting>
  <conditionalFormatting sqref="BK49">
    <cfRule type="containsText" dxfId="4519" priority="4517" operator="containsText" text="Score">
      <formula>NOT(ISERROR(SEARCH("Score",BK49)))</formula>
    </cfRule>
    <cfRule type="cellIs" dxfId="4518" priority="4518" operator="greaterThan">
      <formula>$O$49</formula>
    </cfRule>
    <cfRule type="cellIs" dxfId="4517" priority="4519" operator="equal">
      <formula>$O$49</formula>
    </cfRule>
    <cfRule type="cellIs" dxfId="4516" priority="4520" operator="lessThan">
      <formula>$O$49</formula>
    </cfRule>
  </conditionalFormatting>
  <conditionalFormatting sqref="BL49">
    <cfRule type="containsText" dxfId="4515" priority="4513" operator="containsText" text="Score">
      <formula>NOT(ISERROR(SEARCH("Score",BL49)))</formula>
    </cfRule>
    <cfRule type="cellIs" dxfId="4514" priority="4514" operator="greaterThan">
      <formula>$O$49</formula>
    </cfRule>
    <cfRule type="cellIs" dxfId="4513" priority="4515" operator="equal">
      <formula>$O$49</formula>
    </cfRule>
    <cfRule type="cellIs" dxfId="4512" priority="4516" operator="lessThan">
      <formula>$O$49</formula>
    </cfRule>
  </conditionalFormatting>
  <conditionalFormatting sqref="BM49">
    <cfRule type="containsText" dxfId="4511" priority="4509" operator="containsText" text="Score">
      <formula>NOT(ISERROR(SEARCH("Score",BM49)))</formula>
    </cfRule>
    <cfRule type="cellIs" dxfId="4510" priority="4510" operator="greaterThan">
      <formula>$O$49</formula>
    </cfRule>
    <cfRule type="cellIs" dxfId="4509" priority="4511" operator="equal">
      <formula>$O$49</formula>
    </cfRule>
    <cfRule type="cellIs" dxfId="4508" priority="4512" operator="lessThan">
      <formula>$O$49</formula>
    </cfRule>
  </conditionalFormatting>
  <conditionalFormatting sqref="BN49">
    <cfRule type="containsText" dxfId="4507" priority="4505" operator="containsText" text="Score">
      <formula>NOT(ISERROR(SEARCH("Score",BN49)))</formula>
    </cfRule>
    <cfRule type="cellIs" dxfId="4506" priority="4506" operator="greaterThan">
      <formula>$O$49</formula>
    </cfRule>
    <cfRule type="cellIs" dxfId="4505" priority="4507" operator="equal">
      <formula>$O$49</formula>
    </cfRule>
    <cfRule type="cellIs" dxfId="4504" priority="4508" operator="lessThan">
      <formula>$O$49</formula>
    </cfRule>
  </conditionalFormatting>
  <conditionalFormatting sqref="BO49">
    <cfRule type="containsText" dxfId="4503" priority="4501" operator="containsText" text="Score">
      <formula>NOT(ISERROR(SEARCH("Score",BO49)))</formula>
    </cfRule>
    <cfRule type="cellIs" dxfId="4502" priority="4502" operator="greaterThan">
      <formula>$O$49</formula>
    </cfRule>
    <cfRule type="cellIs" dxfId="4501" priority="4503" operator="equal">
      <formula>$O$49</formula>
    </cfRule>
    <cfRule type="cellIs" dxfId="4500" priority="4504" operator="lessThan">
      <formula>$O$49</formula>
    </cfRule>
  </conditionalFormatting>
  <conditionalFormatting sqref="BP49">
    <cfRule type="containsText" dxfId="4499" priority="4497" operator="containsText" text="Score">
      <formula>NOT(ISERROR(SEARCH("Score",BP49)))</formula>
    </cfRule>
    <cfRule type="cellIs" dxfId="4498" priority="4498" operator="greaterThan">
      <formula>$O$49</formula>
    </cfRule>
    <cfRule type="cellIs" dxfId="4497" priority="4499" operator="equal">
      <formula>$O$49</formula>
    </cfRule>
    <cfRule type="cellIs" dxfId="4496" priority="4500" operator="lessThan">
      <formula>$O$49</formula>
    </cfRule>
  </conditionalFormatting>
  <conditionalFormatting sqref="BQ49">
    <cfRule type="containsText" dxfId="4495" priority="4493" operator="containsText" text="Score">
      <formula>NOT(ISERROR(SEARCH("Score",BQ49)))</formula>
    </cfRule>
    <cfRule type="cellIs" dxfId="4494" priority="4494" operator="greaterThan">
      <formula>$O$49</formula>
    </cfRule>
    <cfRule type="cellIs" dxfId="4493" priority="4495" operator="equal">
      <formula>$O$49</formula>
    </cfRule>
    <cfRule type="cellIs" dxfId="4492" priority="4496" operator="lessThan">
      <formula>$O$49</formula>
    </cfRule>
  </conditionalFormatting>
  <conditionalFormatting sqref="AN53">
    <cfRule type="containsText" dxfId="4491" priority="4489" operator="containsText" text="Score">
      <formula>NOT(ISERROR(SEARCH("Score",AN53)))</formula>
    </cfRule>
    <cfRule type="cellIs" dxfId="4490" priority="4490" operator="greaterThan">
      <formula>$O$53</formula>
    </cfRule>
    <cfRule type="cellIs" dxfId="4489" priority="4491" operator="equal">
      <formula>$O$53</formula>
    </cfRule>
    <cfRule type="cellIs" dxfId="4488" priority="4492" operator="lessThan">
      <formula>$O$53</formula>
    </cfRule>
  </conditionalFormatting>
  <conditionalFormatting sqref="AO53">
    <cfRule type="containsText" dxfId="4487" priority="4485" operator="containsText" text="Score">
      <formula>NOT(ISERROR(SEARCH("Score",AO53)))</formula>
    </cfRule>
    <cfRule type="cellIs" dxfId="4486" priority="4486" operator="greaterThan">
      <formula>$O$53</formula>
    </cfRule>
    <cfRule type="cellIs" dxfId="4485" priority="4487" operator="equal">
      <formula>$O$53</formula>
    </cfRule>
    <cfRule type="cellIs" dxfId="4484" priority="4488" operator="lessThan">
      <formula>$O$53</formula>
    </cfRule>
  </conditionalFormatting>
  <conditionalFormatting sqref="AP53">
    <cfRule type="containsText" dxfId="4483" priority="4481" operator="containsText" text="Score">
      <formula>NOT(ISERROR(SEARCH("Score",AP53)))</formula>
    </cfRule>
    <cfRule type="cellIs" dxfId="4482" priority="4482" operator="greaterThan">
      <formula>$O$53</formula>
    </cfRule>
    <cfRule type="cellIs" dxfId="4481" priority="4483" operator="equal">
      <formula>$O$53</formula>
    </cfRule>
    <cfRule type="cellIs" dxfId="4480" priority="4484" operator="lessThan">
      <formula>$O$53</formula>
    </cfRule>
  </conditionalFormatting>
  <conditionalFormatting sqref="AQ53">
    <cfRule type="containsText" dxfId="4479" priority="4477" operator="containsText" text="Score">
      <formula>NOT(ISERROR(SEARCH("Score",AQ53)))</formula>
    </cfRule>
    <cfRule type="cellIs" dxfId="4478" priority="4478" operator="greaterThan">
      <formula>$O$53</formula>
    </cfRule>
    <cfRule type="cellIs" dxfId="4477" priority="4479" operator="equal">
      <formula>$O$53</formula>
    </cfRule>
    <cfRule type="cellIs" dxfId="4476" priority="4480" operator="lessThan">
      <formula>$O$53</formula>
    </cfRule>
  </conditionalFormatting>
  <conditionalFormatting sqref="AR53">
    <cfRule type="containsText" dxfId="4475" priority="4473" operator="containsText" text="Score">
      <formula>NOT(ISERROR(SEARCH("Score",AR53)))</formula>
    </cfRule>
    <cfRule type="cellIs" dxfId="4474" priority="4474" operator="greaterThan">
      <formula>$O$53</formula>
    </cfRule>
    <cfRule type="cellIs" dxfId="4473" priority="4475" operator="equal">
      <formula>$O$53</formula>
    </cfRule>
    <cfRule type="cellIs" dxfId="4472" priority="4476" operator="lessThan">
      <formula>$O$53</formula>
    </cfRule>
  </conditionalFormatting>
  <conditionalFormatting sqref="AS53">
    <cfRule type="containsText" dxfId="4471" priority="4469" operator="containsText" text="Score">
      <formula>NOT(ISERROR(SEARCH("Score",AS53)))</formula>
    </cfRule>
    <cfRule type="cellIs" dxfId="4470" priority="4470" operator="greaterThan">
      <formula>$O$53</formula>
    </cfRule>
    <cfRule type="cellIs" dxfId="4469" priority="4471" operator="equal">
      <formula>$O$53</formula>
    </cfRule>
    <cfRule type="cellIs" dxfId="4468" priority="4472" operator="lessThan">
      <formula>$O$53</formula>
    </cfRule>
  </conditionalFormatting>
  <conditionalFormatting sqref="AT53">
    <cfRule type="containsText" dxfId="4467" priority="4465" operator="containsText" text="Score">
      <formula>NOT(ISERROR(SEARCH("Score",AT53)))</formula>
    </cfRule>
    <cfRule type="cellIs" dxfId="4466" priority="4466" operator="greaterThan">
      <formula>$O$53</formula>
    </cfRule>
    <cfRule type="cellIs" dxfId="4465" priority="4467" operator="equal">
      <formula>$O$53</formula>
    </cfRule>
    <cfRule type="cellIs" dxfId="4464" priority="4468" operator="lessThan">
      <formula>$O$53</formula>
    </cfRule>
  </conditionalFormatting>
  <conditionalFormatting sqref="AU53">
    <cfRule type="containsText" dxfId="4463" priority="4461" operator="containsText" text="Score">
      <formula>NOT(ISERROR(SEARCH("Score",AU53)))</formula>
    </cfRule>
    <cfRule type="cellIs" dxfId="4462" priority="4462" operator="greaterThan">
      <formula>$O$53</formula>
    </cfRule>
    <cfRule type="cellIs" dxfId="4461" priority="4463" operator="equal">
      <formula>$O$53</formula>
    </cfRule>
    <cfRule type="cellIs" dxfId="4460" priority="4464" operator="lessThan">
      <formula>$O$53</formula>
    </cfRule>
  </conditionalFormatting>
  <conditionalFormatting sqref="AV53">
    <cfRule type="containsText" dxfId="4459" priority="4457" operator="containsText" text="Score">
      <formula>NOT(ISERROR(SEARCH("Score",AV53)))</formula>
    </cfRule>
    <cfRule type="cellIs" dxfId="4458" priority="4458" operator="greaterThan">
      <formula>$O$53</formula>
    </cfRule>
    <cfRule type="cellIs" dxfId="4457" priority="4459" operator="equal">
      <formula>$O$53</formula>
    </cfRule>
    <cfRule type="cellIs" dxfId="4456" priority="4460" operator="lessThan">
      <formula>$O$53</formula>
    </cfRule>
  </conditionalFormatting>
  <conditionalFormatting sqref="AW53">
    <cfRule type="containsText" dxfId="4455" priority="4453" operator="containsText" text="Score">
      <formula>NOT(ISERROR(SEARCH("Score",AW53)))</formula>
    </cfRule>
    <cfRule type="cellIs" dxfId="4454" priority="4454" operator="greaterThan">
      <formula>$O$53</formula>
    </cfRule>
    <cfRule type="cellIs" dxfId="4453" priority="4455" operator="equal">
      <formula>$O$53</formula>
    </cfRule>
    <cfRule type="cellIs" dxfId="4452" priority="4456" operator="lessThan">
      <formula>$O$53</formula>
    </cfRule>
  </conditionalFormatting>
  <conditionalFormatting sqref="AX53">
    <cfRule type="containsText" dxfId="4451" priority="4449" operator="containsText" text="Score">
      <formula>NOT(ISERROR(SEARCH("Score",AX53)))</formula>
    </cfRule>
    <cfRule type="cellIs" dxfId="4450" priority="4450" operator="greaterThan">
      <formula>$O$53</formula>
    </cfRule>
    <cfRule type="cellIs" dxfId="4449" priority="4451" operator="equal">
      <formula>$O$53</formula>
    </cfRule>
    <cfRule type="cellIs" dxfId="4448" priority="4452" operator="lessThan">
      <formula>$O$53</formula>
    </cfRule>
  </conditionalFormatting>
  <conditionalFormatting sqref="AY53">
    <cfRule type="containsText" dxfId="4447" priority="4445" operator="containsText" text="Score">
      <formula>NOT(ISERROR(SEARCH("Score",AY53)))</formula>
    </cfRule>
    <cfRule type="cellIs" dxfId="4446" priority="4446" operator="greaterThan">
      <formula>$O$53</formula>
    </cfRule>
    <cfRule type="cellIs" dxfId="4445" priority="4447" operator="equal">
      <formula>$O$53</formula>
    </cfRule>
    <cfRule type="cellIs" dxfId="4444" priority="4448" operator="lessThan">
      <formula>$O$53</formula>
    </cfRule>
  </conditionalFormatting>
  <conditionalFormatting sqref="AZ53">
    <cfRule type="containsText" dxfId="4443" priority="4441" operator="containsText" text="Score">
      <formula>NOT(ISERROR(SEARCH("Score",AZ53)))</formula>
    </cfRule>
    <cfRule type="cellIs" dxfId="4442" priority="4442" operator="greaterThan">
      <formula>$O$53</formula>
    </cfRule>
    <cfRule type="cellIs" dxfId="4441" priority="4443" operator="equal">
      <formula>$O$53</formula>
    </cfRule>
    <cfRule type="cellIs" dxfId="4440" priority="4444" operator="lessThan">
      <formula>$O$53</formula>
    </cfRule>
  </conditionalFormatting>
  <conditionalFormatting sqref="BA53">
    <cfRule type="containsText" dxfId="4439" priority="4437" operator="containsText" text="Score">
      <formula>NOT(ISERROR(SEARCH("Score",BA53)))</formula>
    </cfRule>
    <cfRule type="cellIs" dxfId="4438" priority="4438" operator="greaterThan">
      <formula>$O$53</formula>
    </cfRule>
    <cfRule type="cellIs" dxfId="4437" priority="4439" operator="equal">
      <formula>$O$53</formula>
    </cfRule>
    <cfRule type="cellIs" dxfId="4436" priority="4440" operator="lessThan">
      <formula>$O$53</formula>
    </cfRule>
  </conditionalFormatting>
  <conditionalFormatting sqref="BB53">
    <cfRule type="containsText" dxfId="4435" priority="4433" operator="containsText" text="Score">
      <formula>NOT(ISERROR(SEARCH("Score",BB53)))</formula>
    </cfRule>
    <cfRule type="cellIs" dxfId="4434" priority="4434" operator="greaterThan">
      <formula>$O$53</formula>
    </cfRule>
    <cfRule type="cellIs" dxfId="4433" priority="4435" operator="equal">
      <formula>$O$53</formula>
    </cfRule>
    <cfRule type="cellIs" dxfId="4432" priority="4436" operator="lessThan">
      <formula>$O$53</formula>
    </cfRule>
  </conditionalFormatting>
  <conditionalFormatting sqref="BC53">
    <cfRule type="containsText" dxfId="4431" priority="4429" operator="containsText" text="Score">
      <formula>NOT(ISERROR(SEARCH("Score",BC53)))</formula>
    </cfRule>
    <cfRule type="cellIs" dxfId="4430" priority="4430" operator="greaterThan">
      <formula>$O$53</formula>
    </cfRule>
    <cfRule type="cellIs" dxfId="4429" priority="4431" operator="equal">
      <formula>$O$53</formula>
    </cfRule>
    <cfRule type="cellIs" dxfId="4428" priority="4432" operator="lessThan">
      <formula>$O$53</formula>
    </cfRule>
  </conditionalFormatting>
  <conditionalFormatting sqref="BD53">
    <cfRule type="containsText" dxfId="4427" priority="4425" operator="containsText" text="Score">
      <formula>NOT(ISERROR(SEARCH("Score",BD53)))</formula>
    </cfRule>
    <cfRule type="cellIs" dxfId="4426" priority="4426" operator="greaterThan">
      <formula>$O$53</formula>
    </cfRule>
    <cfRule type="cellIs" dxfId="4425" priority="4427" operator="equal">
      <formula>$O$53</formula>
    </cfRule>
    <cfRule type="cellIs" dxfId="4424" priority="4428" operator="lessThan">
      <formula>$O$53</formula>
    </cfRule>
  </conditionalFormatting>
  <conditionalFormatting sqref="BE53">
    <cfRule type="containsText" dxfId="4423" priority="4421" operator="containsText" text="Score">
      <formula>NOT(ISERROR(SEARCH("Score",BE53)))</formula>
    </cfRule>
    <cfRule type="cellIs" dxfId="4422" priority="4422" operator="greaterThan">
      <formula>$O$53</formula>
    </cfRule>
    <cfRule type="cellIs" dxfId="4421" priority="4423" operator="equal">
      <formula>$O$53</formula>
    </cfRule>
    <cfRule type="cellIs" dxfId="4420" priority="4424" operator="lessThan">
      <formula>$O$53</formula>
    </cfRule>
  </conditionalFormatting>
  <conditionalFormatting sqref="BF53">
    <cfRule type="containsText" dxfId="4419" priority="4417" operator="containsText" text="Score">
      <formula>NOT(ISERROR(SEARCH("Score",BF53)))</formula>
    </cfRule>
    <cfRule type="cellIs" dxfId="4418" priority="4418" operator="greaterThan">
      <formula>$O$53</formula>
    </cfRule>
    <cfRule type="cellIs" dxfId="4417" priority="4419" operator="equal">
      <formula>$O$53</formula>
    </cfRule>
    <cfRule type="cellIs" dxfId="4416" priority="4420" operator="lessThan">
      <formula>$O$53</formula>
    </cfRule>
  </conditionalFormatting>
  <conditionalFormatting sqref="BG53">
    <cfRule type="containsText" dxfId="4415" priority="4413" operator="containsText" text="Score">
      <formula>NOT(ISERROR(SEARCH("Score",BG53)))</formula>
    </cfRule>
    <cfRule type="cellIs" dxfId="4414" priority="4414" operator="greaterThan">
      <formula>$O$53</formula>
    </cfRule>
    <cfRule type="cellIs" dxfId="4413" priority="4415" operator="equal">
      <formula>$O$53</formula>
    </cfRule>
    <cfRule type="cellIs" dxfId="4412" priority="4416" operator="lessThan">
      <formula>$O$53</formula>
    </cfRule>
  </conditionalFormatting>
  <conditionalFormatting sqref="BH53">
    <cfRule type="containsText" dxfId="4411" priority="4409" operator="containsText" text="Score">
      <formula>NOT(ISERROR(SEARCH("Score",BH53)))</formula>
    </cfRule>
    <cfRule type="cellIs" dxfId="4410" priority="4410" operator="greaterThan">
      <formula>$O$53</formula>
    </cfRule>
    <cfRule type="cellIs" dxfId="4409" priority="4411" operator="equal">
      <formula>$O$53</formula>
    </cfRule>
    <cfRule type="cellIs" dxfId="4408" priority="4412" operator="lessThan">
      <formula>$O$53</formula>
    </cfRule>
  </conditionalFormatting>
  <conditionalFormatting sqref="BI53">
    <cfRule type="containsText" dxfId="4407" priority="4405" operator="containsText" text="Score">
      <formula>NOT(ISERROR(SEARCH("Score",BI53)))</formula>
    </cfRule>
    <cfRule type="cellIs" dxfId="4406" priority="4406" operator="greaterThan">
      <formula>$O$53</formula>
    </cfRule>
    <cfRule type="cellIs" dxfId="4405" priority="4407" operator="equal">
      <formula>$O$53</formula>
    </cfRule>
    <cfRule type="cellIs" dxfId="4404" priority="4408" operator="lessThan">
      <formula>$O$53</formula>
    </cfRule>
  </conditionalFormatting>
  <conditionalFormatting sqref="BJ53">
    <cfRule type="containsText" dxfId="4403" priority="4401" operator="containsText" text="Score">
      <formula>NOT(ISERROR(SEARCH("Score",BJ53)))</formula>
    </cfRule>
    <cfRule type="cellIs" dxfId="4402" priority="4402" operator="greaterThan">
      <formula>$O$53</formula>
    </cfRule>
    <cfRule type="cellIs" dxfId="4401" priority="4403" operator="equal">
      <formula>$O$53</formula>
    </cfRule>
    <cfRule type="cellIs" dxfId="4400" priority="4404" operator="lessThan">
      <formula>$O$53</formula>
    </cfRule>
  </conditionalFormatting>
  <conditionalFormatting sqref="BK53">
    <cfRule type="containsText" dxfId="4399" priority="4397" operator="containsText" text="Score">
      <formula>NOT(ISERROR(SEARCH("Score",BK53)))</formula>
    </cfRule>
    <cfRule type="cellIs" dxfId="4398" priority="4398" operator="greaterThan">
      <formula>$O$53</formula>
    </cfRule>
    <cfRule type="cellIs" dxfId="4397" priority="4399" operator="equal">
      <formula>$O$53</formula>
    </cfRule>
    <cfRule type="cellIs" dxfId="4396" priority="4400" operator="lessThan">
      <formula>$O$53</formula>
    </cfRule>
  </conditionalFormatting>
  <conditionalFormatting sqref="BL53">
    <cfRule type="containsText" dxfId="4395" priority="4393" operator="containsText" text="Score">
      <formula>NOT(ISERROR(SEARCH("Score",BL53)))</formula>
    </cfRule>
    <cfRule type="cellIs" dxfId="4394" priority="4394" operator="greaterThan">
      <formula>$O$53</formula>
    </cfRule>
    <cfRule type="cellIs" dxfId="4393" priority="4395" operator="equal">
      <formula>$O$53</formula>
    </cfRule>
    <cfRule type="cellIs" dxfId="4392" priority="4396" operator="lessThan">
      <formula>$O$53</formula>
    </cfRule>
  </conditionalFormatting>
  <conditionalFormatting sqref="BM53">
    <cfRule type="containsText" dxfId="4391" priority="4389" operator="containsText" text="Score">
      <formula>NOT(ISERROR(SEARCH("Score",BM53)))</formula>
    </cfRule>
    <cfRule type="cellIs" dxfId="4390" priority="4390" operator="greaterThan">
      <formula>$O$53</formula>
    </cfRule>
    <cfRule type="cellIs" dxfId="4389" priority="4391" operator="equal">
      <formula>$O$53</formula>
    </cfRule>
    <cfRule type="cellIs" dxfId="4388" priority="4392" operator="lessThan">
      <formula>$O$53</formula>
    </cfRule>
  </conditionalFormatting>
  <conditionalFormatting sqref="BN53">
    <cfRule type="containsText" dxfId="4387" priority="4385" operator="containsText" text="Score">
      <formula>NOT(ISERROR(SEARCH("Score",BN53)))</formula>
    </cfRule>
    <cfRule type="cellIs" dxfId="4386" priority="4386" operator="greaterThan">
      <formula>$O$53</formula>
    </cfRule>
    <cfRule type="cellIs" dxfId="4385" priority="4387" operator="equal">
      <formula>$O$53</formula>
    </cfRule>
    <cfRule type="cellIs" dxfId="4384" priority="4388" operator="lessThan">
      <formula>$O$53</formula>
    </cfRule>
  </conditionalFormatting>
  <conditionalFormatting sqref="BO53">
    <cfRule type="containsText" dxfId="4383" priority="4381" operator="containsText" text="Score">
      <formula>NOT(ISERROR(SEARCH("Score",BO53)))</formula>
    </cfRule>
    <cfRule type="cellIs" dxfId="4382" priority="4382" operator="greaterThan">
      <formula>$O$53</formula>
    </cfRule>
    <cfRule type="cellIs" dxfId="4381" priority="4383" operator="equal">
      <formula>$O$53</formula>
    </cfRule>
    <cfRule type="cellIs" dxfId="4380" priority="4384" operator="lessThan">
      <formula>$O$53</formula>
    </cfRule>
  </conditionalFormatting>
  <conditionalFormatting sqref="BP53">
    <cfRule type="containsText" dxfId="4379" priority="4377" operator="containsText" text="Score">
      <formula>NOT(ISERROR(SEARCH("Score",BP53)))</formula>
    </cfRule>
    <cfRule type="cellIs" dxfId="4378" priority="4378" operator="greaterThan">
      <formula>$O$53</formula>
    </cfRule>
    <cfRule type="cellIs" dxfId="4377" priority="4379" operator="equal">
      <formula>$O$53</formula>
    </cfRule>
    <cfRule type="cellIs" dxfId="4376" priority="4380" operator="lessThan">
      <formula>$O$53</formula>
    </cfRule>
  </conditionalFormatting>
  <conditionalFormatting sqref="BQ53">
    <cfRule type="containsText" dxfId="4375" priority="4373" operator="containsText" text="Score">
      <formula>NOT(ISERROR(SEARCH("Score",BQ53)))</formula>
    </cfRule>
    <cfRule type="cellIs" dxfId="4374" priority="4374" operator="greaterThan">
      <formula>$O$53</formula>
    </cfRule>
    <cfRule type="cellIs" dxfId="4373" priority="4375" operator="equal">
      <formula>$O$53</formula>
    </cfRule>
    <cfRule type="cellIs" dxfId="4372" priority="4376" operator="lessThan">
      <formula>$O$53</formula>
    </cfRule>
  </conditionalFormatting>
  <conditionalFormatting sqref="AN57">
    <cfRule type="containsText" dxfId="4371" priority="4369" operator="containsText" text="Score">
      <formula>NOT(ISERROR(SEARCH("Score",AN57)))</formula>
    </cfRule>
    <cfRule type="cellIs" dxfId="4370" priority="4370" operator="greaterThan">
      <formula>$O$57</formula>
    </cfRule>
    <cfRule type="cellIs" dxfId="4369" priority="4371" operator="equal">
      <formula>$O$57</formula>
    </cfRule>
    <cfRule type="cellIs" dxfId="4368" priority="4372" operator="lessThan">
      <formula>$O$57</formula>
    </cfRule>
  </conditionalFormatting>
  <conditionalFormatting sqref="AO57">
    <cfRule type="containsText" dxfId="4367" priority="4365" operator="containsText" text="Score">
      <formula>NOT(ISERROR(SEARCH("Score",AO57)))</formula>
    </cfRule>
    <cfRule type="cellIs" dxfId="4366" priority="4366" operator="greaterThan">
      <formula>$O$57</formula>
    </cfRule>
    <cfRule type="cellIs" dxfId="4365" priority="4367" operator="equal">
      <formula>$O$57</formula>
    </cfRule>
    <cfRule type="cellIs" dxfId="4364" priority="4368" operator="lessThan">
      <formula>$O$57</formula>
    </cfRule>
  </conditionalFormatting>
  <conditionalFormatting sqref="AP57">
    <cfRule type="containsText" dxfId="4363" priority="4361" operator="containsText" text="Score">
      <formula>NOT(ISERROR(SEARCH("Score",AP57)))</formula>
    </cfRule>
    <cfRule type="cellIs" dxfId="4362" priority="4362" operator="greaterThan">
      <formula>$O$57</formula>
    </cfRule>
    <cfRule type="cellIs" dxfId="4361" priority="4363" operator="equal">
      <formula>$O$57</formula>
    </cfRule>
    <cfRule type="cellIs" dxfId="4360" priority="4364" operator="lessThan">
      <formula>$O$57</formula>
    </cfRule>
  </conditionalFormatting>
  <conditionalFormatting sqref="AQ57">
    <cfRule type="containsText" dxfId="4359" priority="4357" operator="containsText" text="Score">
      <formula>NOT(ISERROR(SEARCH("Score",AQ57)))</formula>
    </cfRule>
    <cfRule type="cellIs" dxfId="4358" priority="4358" operator="greaterThan">
      <formula>$O$57</formula>
    </cfRule>
    <cfRule type="cellIs" dxfId="4357" priority="4359" operator="equal">
      <formula>$O$57</formula>
    </cfRule>
    <cfRule type="cellIs" dxfId="4356" priority="4360" operator="lessThan">
      <formula>$O$57</formula>
    </cfRule>
  </conditionalFormatting>
  <conditionalFormatting sqref="AR57">
    <cfRule type="containsText" dxfId="4355" priority="4353" operator="containsText" text="Score">
      <formula>NOT(ISERROR(SEARCH("Score",AR57)))</formula>
    </cfRule>
    <cfRule type="cellIs" dxfId="4354" priority="4354" operator="greaterThan">
      <formula>$O$57</formula>
    </cfRule>
    <cfRule type="cellIs" dxfId="4353" priority="4355" operator="equal">
      <formula>$O$57</formula>
    </cfRule>
    <cfRule type="cellIs" dxfId="4352" priority="4356" operator="lessThan">
      <formula>$O$57</formula>
    </cfRule>
  </conditionalFormatting>
  <conditionalFormatting sqref="AS57">
    <cfRule type="containsText" dxfId="4351" priority="4349" operator="containsText" text="Score">
      <formula>NOT(ISERROR(SEARCH("Score",AS57)))</formula>
    </cfRule>
    <cfRule type="cellIs" dxfId="4350" priority="4350" operator="greaterThan">
      <formula>$O$57</formula>
    </cfRule>
    <cfRule type="cellIs" dxfId="4349" priority="4351" operator="equal">
      <formula>$O$57</formula>
    </cfRule>
    <cfRule type="cellIs" dxfId="4348" priority="4352" operator="lessThan">
      <formula>$O$57</formula>
    </cfRule>
  </conditionalFormatting>
  <conditionalFormatting sqref="AT57">
    <cfRule type="containsText" dxfId="4347" priority="4345" operator="containsText" text="Score">
      <formula>NOT(ISERROR(SEARCH("Score",AT57)))</formula>
    </cfRule>
    <cfRule type="cellIs" dxfId="4346" priority="4346" operator="greaterThan">
      <formula>$O$57</formula>
    </cfRule>
    <cfRule type="cellIs" dxfId="4345" priority="4347" operator="equal">
      <formula>$O$57</formula>
    </cfRule>
    <cfRule type="cellIs" dxfId="4344" priority="4348" operator="lessThan">
      <formula>$O$57</formula>
    </cfRule>
  </conditionalFormatting>
  <conditionalFormatting sqref="AU57">
    <cfRule type="containsText" dxfId="4343" priority="4341" operator="containsText" text="Score">
      <formula>NOT(ISERROR(SEARCH("Score",AU57)))</formula>
    </cfRule>
    <cfRule type="cellIs" dxfId="4342" priority="4342" operator="greaterThan">
      <formula>$O$57</formula>
    </cfRule>
    <cfRule type="cellIs" dxfId="4341" priority="4343" operator="equal">
      <formula>$O$57</formula>
    </cfRule>
    <cfRule type="cellIs" dxfId="4340" priority="4344" operator="lessThan">
      <formula>$O$57</formula>
    </cfRule>
  </conditionalFormatting>
  <conditionalFormatting sqref="AV57">
    <cfRule type="containsText" dxfId="4339" priority="4337" operator="containsText" text="Score">
      <formula>NOT(ISERROR(SEARCH("Score",AV57)))</formula>
    </cfRule>
    <cfRule type="cellIs" dxfId="4338" priority="4338" operator="greaterThan">
      <formula>$O$57</formula>
    </cfRule>
    <cfRule type="cellIs" dxfId="4337" priority="4339" operator="equal">
      <formula>$O$57</formula>
    </cfRule>
    <cfRule type="cellIs" dxfId="4336" priority="4340" operator="lessThan">
      <formula>$O$57</formula>
    </cfRule>
  </conditionalFormatting>
  <conditionalFormatting sqref="AW57">
    <cfRule type="containsText" dxfId="4335" priority="4333" operator="containsText" text="Score">
      <formula>NOT(ISERROR(SEARCH("Score",AW57)))</formula>
    </cfRule>
    <cfRule type="cellIs" dxfId="4334" priority="4334" operator="greaterThan">
      <formula>$O$57</formula>
    </cfRule>
    <cfRule type="cellIs" dxfId="4333" priority="4335" operator="equal">
      <formula>$O$57</formula>
    </cfRule>
    <cfRule type="cellIs" dxfId="4332" priority="4336" operator="lessThan">
      <formula>$O$57</formula>
    </cfRule>
  </conditionalFormatting>
  <conditionalFormatting sqref="AX57">
    <cfRule type="containsText" dxfId="4331" priority="4329" operator="containsText" text="Score">
      <formula>NOT(ISERROR(SEARCH("Score",AX57)))</formula>
    </cfRule>
    <cfRule type="cellIs" dxfId="4330" priority="4330" operator="greaterThan">
      <formula>$O$57</formula>
    </cfRule>
    <cfRule type="cellIs" dxfId="4329" priority="4331" operator="equal">
      <formula>$O$57</formula>
    </cfRule>
    <cfRule type="cellIs" dxfId="4328" priority="4332" operator="lessThan">
      <formula>$O$57</formula>
    </cfRule>
  </conditionalFormatting>
  <conditionalFormatting sqref="AY57">
    <cfRule type="containsText" dxfId="4327" priority="4325" operator="containsText" text="Score">
      <formula>NOT(ISERROR(SEARCH("Score",AY57)))</formula>
    </cfRule>
    <cfRule type="cellIs" dxfId="4326" priority="4326" operator="greaterThan">
      <formula>$O$57</formula>
    </cfRule>
    <cfRule type="cellIs" dxfId="4325" priority="4327" operator="equal">
      <formula>$O$57</formula>
    </cfRule>
    <cfRule type="cellIs" dxfId="4324" priority="4328" operator="lessThan">
      <formula>$O$57</formula>
    </cfRule>
  </conditionalFormatting>
  <conditionalFormatting sqref="AZ57">
    <cfRule type="containsText" dxfId="4323" priority="4321" operator="containsText" text="Score">
      <formula>NOT(ISERROR(SEARCH("Score",AZ57)))</formula>
    </cfRule>
    <cfRule type="cellIs" dxfId="4322" priority="4322" operator="greaterThan">
      <formula>$O$57</formula>
    </cfRule>
    <cfRule type="cellIs" dxfId="4321" priority="4323" operator="equal">
      <formula>$O$57</formula>
    </cfRule>
    <cfRule type="cellIs" dxfId="4320" priority="4324" operator="lessThan">
      <formula>$O$57</formula>
    </cfRule>
  </conditionalFormatting>
  <conditionalFormatting sqref="BA57">
    <cfRule type="containsText" dxfId="4319" priority="4317" operator="containsText" text="Score">
      <formula>NOT(ISERROR(SEARCH("Score",BA57)))</formula>
    </cfRule>
    <cfRule type="cellIs" dxfId="4318" priority="4318" operator="greaterThan">
      <formula>$O$57</formula>
    </cfRule>
    <cfRule type="cellIs" dxfId="4317" priority="4319" operator="equal">
      <formula>$O$57</formula>
    </cfRule>
    <cfRule type="cellIs" dxfId="4316" priority="4320" operator="lessThan">
      <formula>$O$57</formula>
    </cfRule>
  </conditionalFormatting>
  <conditionalFormatting sqref="BB57">
    <cfRule type="containsText" dxfId="4315" priority="4313" operator="containsText" text="Score">
      <formula>NOT(ISERROR(SEARCH("Score",BB57)))</formula>
    </cfRule>
    <cfRule type="cellIs" dxfId="4314" priority="4314" operator="greaterThan">
      <formula>$O$57</formula>
    </cfRule>
    <cfRule type="cellIs" dxfId="4313" priority="4315" operator="equal">
      <formula>$O$57</formula>
    </cfRule>
    <cfRule type="cellIs" dxfId="4312" priority="4316" operator="lessThan">
      <formula>$O$57</formula>
    </cfRule>
  </conditionalFormatting>
  <conditionalFormatting sqref="BC57">
    <cfRule type="containsText" dxfId="4311" priority="4309" operator="containsText" text="Score">
      <formula>NOT(ISERROR(SEARCH("Score",BC57)))</formula>
    </cfRule>
    <cfRule type="cellIs" dxfId="4310" priority="4310" operator="greaterThan">
      <formula>$O$57</formula>
    </cfRule>
    <cfRule type="cellIs" dxfId="4309" priority="4311" operator="equal">
      <formula>$O$57</formula>
    </cfRule>
    <cfRule type="cellIs" dxfId="4308" priority="4312" operator="lessThan">
      <formula>$O$57</formula>
    </cfRule>
  </conditionalFormatting>
  <conditionalFormatting sqref="BD57">
    <cfRule type="containsText" dxfId="4307" priority="4305" operator="containsText" text="Score">
      <formula>NOT(ISERROR(SEARCH("Score",BD57)))</formula>
    </cfRule>
    <cfRule type="cellIs" dxfId="4306" priority="4306" operator="greaterThan">
      <formula>$O$57</formula>
    </cfRule>
    <cfRule type="cellIs" dxfId="4305" priority="4307" operator="equal">
      <formula>$O$57</formula>
    </cfRule>
    <cfRule type="cellIs" dxfId="4304" priority="4308" operator="lessThan">
      <formula>$O$57</formula>
    </cfRule>
  </conditionalFormatting>
  <conditionalFormatting sqref="BE57">
    <cfRule type="containsText" dxfId="4303" priority="4301" operator="containsText" text="Score">
      <formula>NOT(ISERROR(SEARCH("Score",BE57)))</formula>
    </cfRule>
    <cfRule type="cellIs" dxfId="4302" priority="4302" operator="greaterThan">
      <formula>$O$57</formula>
    </cfRule>
    <cfRule type="cellIs" dxfId="4301" priority="4303" operator="equal">
      <formula>$O$57</formula>
    </cfRule>
    <cfRule type="cellIs" dxfId="4300" priority="4304" operator="lessThan">
      <formula>$O$57</formula>
    </cfRule>
  </conditionalFormatting>
  <conditionalFormatting sqref="BF57">
    <cfRule type="containsText" dxfId="4299" priority="4297" operator="containsText" text="Score">
      <formula>NOT(ISERROR(SEARCH("Score",BF57)))</formula>
    </cfRule>
    <cfRule type="cellIs" dxfId="4298" priority="4298" operator="greaterThan">
      <formula>$O$57</formula>
    </cfRule>
    <cfRule type="cellIs" dxfId="4297" priority="4299" operator="equal">
      <formula>$O$57</formula>
    </cfRule>
    <cfRule type="cellIs" dxfId="4296" priority="4300" operator="lessThan">
      <formula>$O$57</formula>
    </cfRule>
  </conditionalFormatting>
  <conditionalFormatting sqref="BG57">
    <cfRule type="containsText" dxfId="4295" priority="4293" operator="containsText" text="Score">
      <formula>NOT(ISERROR(SEARCH("Score",BG57)))</formula>
    </cfRule>
    <cfRule type="cellIs" dxfId="4294" priority="4294" operator="greaterThan">
      <formula>$O$57</formula>
    </cfRule>
    <cfRule type="cellIs" dxfId="4293" priority="4295" operator="equal">
      <formula>$O$57</formula>
    </cfRule>
    <cfRule type="cellIs" dxfId="4292" priority="4296" operator="lessThan">
      <formula>$O$57</formula>
    </cfRule>
  </conditionalFormatting>
  <conditionalFormatting sqref="BH57">
    <cfRule type="containsText" dxfId="4291" priority="4289" operator="containsText" text="Score">
      <formula>NOT(ISERROR(SEARCH("Score",BH57)))</formula>
    </cfRule>
    <cfRule type="cellIs" dxfId="4290" priority="4290" operator="greaterThan">
      <formula>$O$57</formula>
    </cfRule>
    <cfRule type="cellIs" dxfId="4289" priority="4291" operator="equal">
      <formula>$O$57</formula>
    </cfRule>
    <cfRule type="cellIs" dxfId="4288" priority="4292" operator="lessThan">
      <formula>$O$57</formula>
    </cfRule>
  </conditionalFormatting>
  <conditionalFormatting sqref="BI57">
    <cfRule type="containsText" dxfId="4287" priority="4285" operator="containsText" text="Score">
      <formula>NOT(ISERROR(SEARCH("Score",BI57)))</formula>
    </cfRule>
    <cfRule type="cellIs" dxfId="4286" priority="4286" operator="greaterThan">
      <formula>$O$57</formula>
    </cfRule>
    <cfRule type="cellIs" dxfId="4285" priority="4287" operator="equal">
      <formula>$O$57</formula>
    </cfRule>
    <cfRule type="cellIs" dxfId="4284" priority="4288" operator="lessThan">
      <formula>$O$57</formula>
    </cfRule>
  </conditionalFormatting>
  <conditionalFormatting sqref="BJ57">
    <cfRule type="containsText" dxfId="4283" priority="4281" operator="containsText" text="Score">
      <formula>NOT(ISERROR(SEARCH("Score",BJ57)))</formula>
    </cfRule>
    <cfRule type="cellIs" dxfId="4282" priority="4282" operator="greaterThan">
      <formula>$O$57</formula>
    </cfRule>
    <cfRule type="cellIs" dxfId="4281" priority="4283" operator="equal">
      <formula>$O$57</formula>
    </cfRule>
    <cfRule type="cellIs" dxfId="4280" priority="4284" operator="lessThan">
      <formula>$O$57</formula>
    </cfRule>
  </conditionalFormatting>
  <conditionalFormatting sqref="BK57">
    <cfRule type="containsText" dxfId="4279" priority="4277" operator="containsText" text="Score">
      <formula>NOT(ISERROR(SEARCH("Score",BK57)))</formula>
    </cfRule>
    <cfRule type="cellIs" dxfId="4278" priority="4278" operator="greaterThan">
      <formula>$O$57</formula>
    </cfRule>
    <cfRule type="cellIs" dxfId="4277" priority="4279" operator="equal">
      <formula>$O$57</formula>
    </cfRule>
    <cfRule type="cellIs" dxfId="4276" priority="4280" operator="lessThan">
      <formula>$O$57</formula>
    </cfRule>
  </conditionalFormatting>
  <conditionalFormatting sqref="BL57">
    <cfRule type="containsText" dxfId="4275" priority="4273" operator="containsText" text="Score">
      <formula>NOT(ISERROR(SEARCH("Score",BL57)))</formula>
    </cfRule>
    <cfRule type="cellIs" dxfId="4274" priority="4274" operator="greaterThan">
      <formula>$O$57</formula>
    </cfRule>
    <cfRule type="cellIs" dxfId="4273" priority="4275" operator="equal">
      <formula>$O$57</formula>
    </cfRule>
    <cfRule type="cellIs" dxfId="4272" priority="4276" operator="lessThan">
      <formula>$O$57</formula>
    </cfRule>
  </conditionalFormatting>
  <conditionalFormatting sqref="BM57">
    <cfRule type="containsText" dxfId="4271" priority="4269" operator="containsText" text="Score">
      <formula>NOT(ISERROR(SEARCH("Score",BM57)))</formula>
    </cfRule>
    <cfRule type="cellIs" dxfId="4270" priority="4270" operator="greaterThan">
      <formula>$O$57</formula>
    </cfRule>
    <cfRule type="cellIs" dxfId="4269" priority="4271" operator="equal">
      <formula>$O$57</formula>
    </cfRule>
    <cfRule type="cellIs" dxfId="4268" priority="4272" operator="lessThan">
      <formula>$O$57</formula>
    </cfRule>
  </conditionalFormatting>
  <conditionalFormatting sqref="BN57">
    <cfRule type="containsText" dxfId="4267" priority="4265" operator="containsText" text="Score">
      <formula>NOT(ISERROR(SEARCH("Score",BN57)))</formula>
    </cfRule>
    <cfRule type="cellIs" dxfId="4266" priority="4266" operator="greaterThan">
      <formula>$O$57</formula>
    </cfRule>
    <cfRule type="cellIs" dxfId="4265" priority="4267" operator="equal">
      <formula>$O$57</formula>
    </cfRule>
    <cfRule type="cellIs" dxfId="4264" priority="4268" operator="lessThan">
      <formula>$O$57</formula>
    </cfRule>
  </conditionalFormatting>
  <conditionalFormatting sqref="BO57">
    <cfRule type="containsText" dxfId="4263" priority="4261" operator="containsText" text="Score">
      <formula>NOT(ISERROR(SEARCH("Score",BO57)))</formula>
    </cfRule>
    <cfRule type="cellIs" dxfId="4262" priority="4262" operator="greaterThan">
      <formula>$O$57</formula>
    </cfRule>
    <cfRule type="cellIs" dxfId="4261" priority="4263" operator="equal">
      <formula>$O$57</formula>
    </cfRule>
    <cfRule type="cellIs" dxfId="4260" priority="4264" operator="lessThan">
      <formula>$O$57</formula>
    </cfRule>
  </conditionalFormatting>
  <conditionalFormatting sqref="BP57">
    <cfRule type="containsText" dxfId="4259" priority="4257" operator="containsText" text="Score">
      <formula>NOT(ISERROR(SEARCH("Score",BP57)))</formula>
    </cfRule>
    <cfRule type="cellIs" dxfId="4258" priority="4258" operator="greaterThan">
      <formula>$O$57</formula>
    </cfRule>
    <cfRule type="cellIs" dxfId="4257" priority="4259" operator="equal">
      <formula>$O$57</formula>
    </cfRule>
    <cfRule type="cellIs" dxfId="4256" priority="4260" operator="lessThan">
      <formula>$O$57</formula>
    </cfRule>
  </conditionalFormatting>
  <conditionalFormatting sqref="BQ57">
    <cfRule type="containsText" dxfId="4255" priority="4253" operator="containsText" text="Score">
      <formula>NOT(ISERROR(SEARCH("Score",BQ57)))</formula>
    </cfRule>
    <cfRule type="cellIs" dxfId="4254" priority="4254" operator="greaterThan">
      <formula>$O$57</formula>
    </cfRule>
    <cfRule type="cellIs" dxfId="4253" priority="4255" operator="equal">
      <formula>$O$57</formula>
    </cfRule>
    <cfRule type="cellIs" dxfId="4252" priority="4256" operator="lessThan">
      <formula>$O$57</formula>
    </cfRule>
  </conditionalFormatting>
  <conditionalFormatting sqref="AN61">
    <cfRule type="containsText" dxfId="4251" priority="4249" operator="containsText" text="Score">
      <formula>NOT(ISERROR(SEARCH("Score",AN61)))</formula>
    </cfRule>
    <cfRule type="cellIs" dxfId="4250" priority="4250" operator="greaterThan">
      <formula>$O$61</formula>
    </cfRule>
    <cfRule type="cellIs" dxfId="4249" priority="4251" operator="equal">
      <formula>$O$61</formula>
    </cfRule>
    <cfRule type="cellIs" dxfId="4248" priority="4252" operator="lessThan">
      <formula>$O$61</formula>
    </cfRule>
  </conditionalFormatting>
  <conditionalFormatting sqref="AO61">
    <cfRule type="containsText" dxfId="4247" priority="4245" operator="containsText" text="Score">
      <formula>NOT(ISERROR(SEARCH("Score",AO61)))</formula>
    </cfRule>
    <cfRule type="cellIs" dxfId="4246" priority="4246" operator="greaterThan">
      <formula>$O$61</formula>
    </cfRule>
    <cfRule type="cellIs" dxfId="4245" priority="4247" operator="equal">
      <formula>$O$61</formula>
    </cfRule>
    <cfRule type="cellIs" dxfId="4244" priority="4248" operator="lessThan">
      <formula>$O$61</formula>
    </cfRule>
  </conditionalFormatting>
  <conditionalFormatting sqref="AP61">
    <cfRule type="containsText" dxfId="4243" priority="4241" operator="containsText" text="Score">
      <formula>NOT(ISERROR(SEARCH("Score",AP61)))</formula>
    </cfRule>
    <cfRule type="cellIs" dxfId="4242" priority="4242" operator="greaterThan">
      <formula>$O$61</formula>
    </cfRule>
    <cfRule type="cellIs" dxfId="4241" priority="4243" operator="equal">
      <formula>$O$61</formula>
    </cfRule>
    <cfRule type="cellIs" dxfId="4240" priority="4244" operator="lessThan">
      <formula>$O$61</formula>
    </cfRule>
  </conditionalFormatting>
  <conditionalFormatting sqref="AQ61">
    <cfRule type="containsText" dxfId="4239" priority="4237" operator="containsText" text="Score">
      <formula>NOT(ISERROR(SEARCH("Score",AQ61)))</formula>
    </cfRule>
    <cfRule type="cellIs" dxfId="4238" priority="4238" operator="greaterThan">
      <formula>$O$61</formula>
    </cfRule>
    <cfRule type="cellIs" dxfId="4237" priority="4239" operator="equal">
      <formula>$O$61</formula>
    </cfRule>
    <cfRule type="cellIs" dxfId="4236" priority="4240" operator="lessThan">
      <formula>$O$61</formula>
    </cfRule>
  </conditionalFormatting>
  <conditionalFormatting sqref="AR61">
    <cfRule type="containsText" dxfId="4235" priority="4233" operator="containsText" text="Score">
      <formula>NOT(ISERROR(SEARCH("Score",AR61)))</formula>
    </cfRule>
    <cfRule type="cellIs" dxfId="4234" priority="4234" operator="greaterThan">
      <formula>$O$61</formula>
    </cfRule>
    <cfRule type="cellIs" dxfId="4233" priority="4235" operator="equal">
      <formula>$O$61</formula>
    </cfRule>
    <cfRule type="cellIs" dxfId="4232" priority="4236" operator="lessThan">
      <formula>$O$61</formula>
    </cfRule>
  </conditionalFormatting>
  <conditionalFormatting sqref="AS61">
    <cfRule type="containsText" dxfId="4231" priority="4229" operator="containsText" text="Score">
      <formula>NOT(ISERROR(SEARCH("Score",AS61)))</formula>
    </cfRule>
    <cfRule type="cellIs" dxfId="4230" priority="4230" operator="greaterThan">
      <formula>$O$61</formula>
    </cfRule>
    <cfRule type="cellIs" dxfId="4229" priority="4231" operator="equal">
      <formula>$O$61</formula>
    </cfRule>
    <cfRule type="cellIs" dxfId="4228" priority="4232" operator="lessThan">
      <formula>$O$61</formula>
    </cfRule>
  </conditionalFormatting>
  <conditionalFormatting sqref="AT61">
    <cfRule type="containsText" dxfId="4227" priority="4225" operator="containsText" text="Score">
      <formula>NOT(ISERROR(SEARCH("Score",AT61)))</formula>
    </cfRule>
    <cfRule type="cellIs" dxfId="4226" priority="4226" operator="greaterThan">
      <formula>$O$61</formula>
    </cfRule>
    <cfRule type="cellIs" dxfId="4225" priority="4227" operator="equal">
      <formula>$O$61</formula>
    </cfRule>
    <cfRule type="cellIs" dxfId="4224" priority="4228" operator="lessThan">
      <formula>$O$61</formula>
    </cfRule>
  </conditionalFormatting>
  <conditionalFormatting sqref="AU61">
    <cfRule type="containsText" dxfId="4223" priority="4221" operator="containsText" text="Score">
      <formula>NOT(ISERROR(SEARCH("Score",AU61)))</formula>
    </cfRule>
    <cfRule type="cellIs" dxfId="4222" priority="4222" operator="greaterThan">
      <formula>$O$61</formula>
    </cfRule>
    <cfRule type="cellIs" dxfId="4221" priority="4223" operator="equal">
      <formula>$O$61</formula>
    </cfRule>
    <cfRule type="cellIs" dxfId="4220" priority="4224" operator="lessThan">
      <formula>$O$61</formula>
    </cfRule>
  </conditionalFormatting>
  <conditionalFormatting sqref="AV61">
    <cfRule type="containsText" dxfId="4219" priority="4217" operator="containsText" text="Score">
      <formula>NOT(ISERROR(SEARCH("Score",AV61)))</formula>
    </cfRule>
    <cfRule type="cellIs" dxfId="4218" priority="4218" operator="greaterThan">
      <formula>$O$61</formula>
    </cfRule>
    <cfRule type="cellIs" dxfId="4217" priority="4219" operator="equal">
      <formula>$O$61</formula>
    </cfRule>
    <cfRule type="cellIs" dxfId="4216" priority="4220" operator="lessThan">
      <formula>$O$61</formula>
    </cfRule>
  </conditionalFormatting>
  <conditionalFormatting sqref="AW61">
    <cfRule type="containsText" dxfId="4215" priority="4213" operator="containsText" text="Score">
      <formula>NOT(ISERROR(SEARCH("Score",AW61)))</formula>
    </cfRule>
    <cfRule type="cellIs" dxfId="4214" priority="4214" operator="greaterThan">
      <formula>$O$61</formula>
    </cfRule>
    <cfRule type="cellIs" dxfId="4213" priority="4215" operator="equal">
      <formula>$O$61</formula>
    </cfRule>
    <cfRule type="cellIs" dxfId="4212" priority="4216" operator="lessThan">
      <formula>$O$61</formula>
    </cfRule>
  </conditionalFormatting>
  <conditionalFormatting sqref="AX61">
    <cfRule type="containsText" dxfId="4211" priority="4209" operator="containsText" text="Score">
      <formula>NOT(ISERROR(SEARCH("Score",AX61)))</formula>
    </cfRule>
    <cfRule type="cellIs" dxfId="4210" priority="4210" operator="greaterThan">
      <formula>$O$61</formula>
    </cfRule>
    <cfRule type="cellIs" dxfId="4209" priority="4211" operator="equal">
      <formula>$O$61</formula>
    </cfRule>
    <cfRule type="cellIs" dxfId="4208" priority="4212" operator="lessThan">
      <formula>$O$61</formula>
    </cfRule>
  </conditionalFormatting>
  <conditionalFormatting sqref="AY61">
    <cfRule type="containsText" dxfId="4207" priority="4205" operator="containsText" text="Score">
      <formula>NOT(ISERROR(SEARCH("Score",AY61)))</formula>
    </cfRule>
    <cfRule type="cellIs" dxfId="4206" priority="4206" operator="greaterThan">
      <formula>$O$61</formula>
    </cfRule>
    <cfRule type="cellIs" dxfId="4205" priority="4207" operator="equal">
      <formula>$O$61</formula>
    </cfRule>
    <cfRule type="cellIs" dxfId="4204" priority="4208" operator="lessThan">
      <formula>$O$61</formula>
    </cfRule>
  </conditionalFormatting>
  <conditionalFormatting sqref="AZ61">
    <cfRule type="containsText" dxfId="4203" priority="4201" operator="containsText" text="Score">
      <formula>NOT(ISERROR(SEARCH("Score",AZ61)))</formula>
    </cfRule>
    <cfRule type="cellIs" dxfId="4202" priority="4202" operator="greaterThan">
      <formula>$O$61</formula>
    </cfRule>
    <cfRule type="cellIs" dxfId="4201" priority="4203" operator="equal">
      <formula>$O$61</formula>
    </cfRule>
    <cfRule type="cellIs" dxfId="4200" priority="4204" operator="lessThan">
      <formula>$O$61</formula>
    </cfRule>
  </conditionalFormatting>
  <conditionalFormatting sqref="BA61">
    <cfRule type="containsText" dxfId="4199" priority="4197" operator="containsText" text="Score">
      <formula>NOT(ISERROR(SEARCH("Score",BA61)))</formula>
    </cfRule>
    <cfRule type="cellIs" dxfId="4198" priority="4198" operator="greaterThan">
      <formula>$O$61</formula>
    </cfRule>
    <cfRule type="cellIs" dxfId="4197" priority="4199" operator="equal">
      <formula>$O$61</formula>
    </cfRule>
    <cfRule type="cellIs" dxfId="4196" priority="4200" operator="lessThan">
      <formula>$O$61</formula>
    </cfRule>
  </conditionalFormatting>
  <conditionalFormatting sqref="BB61">
    <cfRule type="containsText" dxfId="4195" priority="4193" operator="containsText" text="Score">
      <formula>NOT(ISERROR(SEARCH("Score",BB61)))</formula>
    </cfRule>
    <cfRule type="cellIs" dxfId="4194" priority="4194" operator="greaterThan">
      <formula>$O$61</formula>
    </cfRule>
    <cfRule type="cellIs" dxfId="4193" priority="4195" operator="equal">
      <formula>$O$61</formula>
    </cfRule>
    <cfRule type="cellIs" dxfId="4192" priority="4196" operator="lessThan">
      <formula>$O$61</formula>
    </cfRule>
  </conditionalFormatting>
  <conditionalFormatting sqref="BC61">
    <cfRule type="containsText" dxfId="4191" priority="4189" operator="containsText" text="Score">
      <formula>NOT(ISERROR(SEARCH("Score",BC61)))</formula>
    </cfRule>
    <cfRule type="cellIs" dxfId="4190" priority="4190" operator="greaterThan">
      <formula>$O$61</formula>
    </cfRule>
    <cfRule type="cellIs" dxfId="4189" priority="4191" operator="equal">
      <formula>$O$61</formula>
    </cfRule>
    <cfRule type="cellIs" dxfId="4188" priority="4192" operator="lessThan">
      <formula>$O$61</formula>
    </cfRule>
  </conditionalFormatting>
  <conditionalFormatting sqref="BD61">
    <cfRule type="containsText" dxfId="4187" priority="4185" operator="containsText" text="Score">
      <formula>NOT(ISERROR(SEARCH("Score",BD61)))</formula>
    </cfRule>
    <cfRule type="cellIs" dxfId="4186" priority="4186" operator="greaterThan">
      <formula>$O$61</formula>
    </cfRule>
    <cfRule type="cellIs" dxfId="4185" priority="4187" operator="equal">
      <formula>$O$61</formula>
    </cfRule>
    <cfRule type="cellIs" dxfId="4184" priority="4188" operator="lessThan">
      <formula>$O$61</formula>
    </cfRule>
  </conditionalFormatting>
  <conditionalFormatting sqref="BE61">
    <cfRule type="containsText" dxfId="4183" priority="4181" operator="containsText" text="Score">
      <formula>NOT(ISERROR(SEARCH("Score",BE61)))</formula>
    </cfRule>
    <cfRule type="cellIs" dxfId="4182" priority="4182" operator="greaterThan">
      <formula>$O$61</formula>
    </cfRule>
    <cfRule type="cellIs" dxfId="4181" priority="4183" operator="equal">
      <formula>$O$61</formula>
    </cfRule>
    <cfRule type="cellIs" dxfId="4180" priority="4184" operator="lessThan">
      <formula>$O$61</formula>
    </cfRule>
  </conditionalFormatting>
  <conditionalFormatting sqref="BF61">
    <cfRule type="containsText" dxfId="4179" priority="4177" operator="containsText" text="Score">
      <formula>NOT(ISERROR(SEARCH("Score",BF61)))</formula>
    </cfRule>
    <cfRule type="cellIs" dxfId="4178" priority="4178" operator="greaterThan">
      <formula>$O$61</formula>
    </cfRule>
    <cfRule type="cellIs" dxfId="4177" priority="4179" operator="equal">
      <formula>$O$61</formula>
    </cfRule>
    <cfRule type="cellIs" dxfId="4176" priority="4180" operator="lessThan">
      <formula>$O$61</formula>
    </cfRule>
  </conditionalFormatting>
  <conditionalFormatting sqref="BG61">
    <cfRule type="containsText" dxfId="4175" priority="4173" operator="containsText" text="Score">
      <formula>NOT(ISERROR(SEARCH("Score",BG61)))</formula>
    </cfRule>
    <cfRule type="cellIs" dxfId="4174" priority="4174" operator="greaterThan">
      <formula>$O$61</formula>
    </cfRule>
    <cfRule type="cellIs" dxfId="4173" priority="4175" operator="equal">
      <formula>$O$61</formula>
    </cfRule>
    <cfRule type="cellIs" dxfId="4172" priority="4176" operator="lessThan">
      <formula>$O$61</formula>
    </cfRule>
  </conditionalFormatting>
  <conditionalFormatting sqref="BH61">
    <cfRule type="containsText" dxfId="4171" priority="4169" operator="containsText" text="Score">
      <formula>NOT(ISERROR(SEARCH("Score",BH61)))</formula>
    </cfRule>
    <cfRule type="cellIs" dxfId="4170" priority="4170" operator="greaterThan">
      <formula>$O$61</formula>
    </cfRule>
    <cfRule type="cellIs" dxfId="4169" priority="4171" operator="equal">
      <formula>$O$61</formula>
    </cfRule>
    <cfRule type="cellIs" dxfId="4168" priority="4172" operator="lessThan">
      <formula>$O$61</formula>
    </cfRule>
  </conditionalFormatting>
  <conditionalFormatting sqref="BI61">
    <cfRule type="containsText" dxfId="4167" priority="4165" operator="containsText" text="Score">
      <formula>NOT(ISERROR(SEARCH("Score",BI61)))</formula>
    </cfRule>
    <cfRule type="cellIs" dxfId="4166" priority="4166" operator="greaterThan">
      <formula>$O$61</formula>
    </cfRule>
    <cfRule type="cellIs" dxfId="4165" priority="4167" operator="equal">
      <formula>$O$61</formula>
    </cfRule>
    <cfRule type="cellIs" dxfId="4164" priority="4168" operator="lessThan">
      <formula>$O$61</formula>
    </cfRule>
  </conditionalFormatting>
  <conditionalFormatting sqref="BJ61">
    <cfRule type="containsText" dxfId="4163" priority="4161" operator="containsText" text="Score">
      <formula>NOT(ISERROR(SEARCH("Score",BJ61)))</formula>
    </cfRule>
    <cfRule type="cellIs" dxfId="4162" priority="4162" operator="greaterThan">
      <formula>$O$61</formula>
    </cfRule>
    <cfRule type="cellIs" dxfId="4161" priority="4163" operator="equal">
      <formula>$O$61</formula>
    </cfRule>
    <cfRule type="cellIs" dxfId="4160" priority="4164" operator="lessThan">
      <formula>$O$61</formula>
    </cfRule>
  </conditionalFormatting>
  <conditionalFormatting sqref="BK61">
    <cfRule type="containsText" dxfId="4159" priority="4157" operator="containsText" text="Score">
      <formula>NOT(ISERROR(SEARCH("Score",BK61)))</formula>
    </cfRule>
    <cfRule type="cellIs" dxfId="4158" priority="4158" operator="greaterThan">
      <formula>$O$61</formula>
    </cfRule>
    <cfRule type="cellIs" dxfId="4157" priority="4159" operator="equal">
      <formula>$O$61</formula>
    </cfRule>
    <cfRule type="cellIs" dxfId="4156" priority="4160" operator="lessThan">
      <formula>$O$61</formula>
    </cfRule>
  </conditionalFormatting>
  <conditionalFormatting sqref="BL61">
    <cfRule type="containsText" dxfId="4155" priority="4153" operator="containsText" text="Score">
      <formula>NOT(ISERROR(SEARCH("Score",BL61)))</formula>
    </cfRule>
    <cfRule type="cellIs" dxfId="4154" priority="4154" operator="greaterThan">
      <formula>$O$61</formula>
    </cfRule>
    <cfRule type="cellIs" dxfId="4153" priority="4155" operator="equal">
      <formula>$O$61</formula>
    </cfRule>
    <cfRule type="cellIs" dxfId="4152" priority="4156" operator="lessThan">
      <formula>$O$61</formula>
    </cfRule>
  </conditionalFormatting>
  <conditionalFormatting sqref="BM61">
    <cfRule type="containsText" dxfId="4151" priority="4149" operator="containsText" text="Score">
      <formula>NOT(ISERROR(SEARCH("Score",BM61)))</formula>
    </cfRule>
    <cfRule type="cellIs" dxfId="4150" priority="4150" operator="greaterThan">
      <formula>$O$61</formula>
    </cfRule>
    <cfRule type="cellIs" dxfId="4149" priority="4151" operator="equal">
      <formula>$O$61</formula>
    </cfRule>
    <cfRule type="cellIs" dxfId="4148" priority="4152" operator="lessThan">
      <formula>$O$61</formula>
    </cfRule>
  </conditionalFormatting>
  <conditionalFormatting sqref="BN61">
    <cfRule type="containsText" dxfId="4147" priority="4145" operator="containsText" text="Score">
      <formula>NOT(ISERROR(SEARCH("Score",BN61)))</formula>
    </cfRule>
    <cfRule type="cellIs" dxfId="4146" priority="4146" operator="greaterThan">
      <formula>$O$61</formula>
    </cfRule>
    <cfRule type="cellIs" dxfId="4145" priority="4147" operator="equal">
      <formula>$O$61</formula>
    </cfRule>
    <cfRule type="cellIs" dxfId="4144" priority="4148" operator="lessThan">
      <formula>$O$61</formula>
    </cfRule>
  </conditionalFormatting>
  <conditionalFormatting sqref="BO61">
    <cfRule type="containsText" dxfId="4143" priority="4141" operator="containsText" text="Score">
      <formula>NOT(ISERROR(SEARCH("Score",BO61)))</formula>
    </cfRule>
    <cfRule type="cellIs" dxfId="4142" priority="4142" operator="greaterThan">
      <formula>$O$61</formula>
    </cfRule>
    <cfRule type="cellIs" dxfId="4141" priority="4143" operator="equal">
      <formula>$O$61</formula>
    </cfRule>
    <cfRule type="cellIs" dxfId="4140" priority="4144" operator="lessThan">
      <formula>$O$61</formula>
    </cfRule>
  </conditionalFormatting>
  <conditionalFormatting sqref="BP61">
    <cfRule type="containsText" dxfId="4139" priority="4137" operator="containsText" text="Score">
      <formula>NOT(ISERROR(SEARCH("Score",BP61)))</formula>
    </cfRule>
    <cfRule type="cellIs" dxfId="4138" priority="4138" operator="greaterThan">
      <formula>$O$61</formula>
    </cfRule>
    <cfRule type="cellIs" dxfId="4137" priority="4139" operator="equal">
      <formula>$O$61</formula>
    </cfRule>
    <cfRule type="cellIs" dxfId="4136" priority="4140" operator="lessThan">
      <formula>$O$61</formula>
    </cfRule>
  </conditionalFormatting>
  <conditionalFormatting sqref="BQ61">
    <cfRule type="containsText" dxfId="4135" priority="4133" operator="containsText" text="Score">
      <formula>NOT(ISERROR(SEARCH("Score",BQ61)))</formula>
    </cfRule>
    <cfRule type="cellIs" dxfId="4134" priority="4134" operator="greaterThan">
      <formula>$O$61</formula>
    </cfRule>
    <cfRule type="cellIs" dxfId="4133" priority="4135" operator="equal">
      <formula>$O$61</formula>
    </cfRule>
    <cfRule type="cellIs" dxfId="4132" priority="4136" operator="lessThan">
      <formula>$O$61</formula>
    </cfRule>
  </conditionalFormatting>
  <conditionalFormatting sqref="AN65">
    <cfRule type="containsText" dxfId="4131" priority="4129" operator="containsText" text="Score">
      <formula>NOT(ISERROR(SEARCH("Score",AN65)))</formula>
    </cfRule>
    <cfRule type="cellIs" dxfId="4130" priority="4130" operator="greaterThan">
      <formula>$O$65</formula>
    </cfRule>
    <cfRule type="cellIs" dxfId="4129" priority="4131" operator="equal">
      <formula>$O$65</formula>
    </cfRule>
    <cfRule type="cellIs" dxfId="4128" priority="4132" operator="lessThan">
      <formula>$O$65</formula>
    </cfRule>
  </conditionalFormatting>
  <conditionalFormatting sqref="AO65">
    <cfRule type="containsText" dxfId="4127" priority="4125" operator="containsText" text="Score">
      <formula>NOT(ISERROR(SEARCH("Score",AO65)))</formula>
    </cfRule>
    <cfRule type="cellIs" dxfId="4126" priority="4126" operator="greaterThan">
      <formula>$O$65</formula>
    </cfRule>
    <cfRule type="cellIs" dxfId="4125" priority="4127" operator="equal">
      <formula>$O$65</formula>
    </cfRule>
    <cfRule type="cellIs" dxfId="4124" priority="4128" operator="lessThan">
      <formula>$O$65</formula>
    </cfRule>
  </conditionalFormatting>
  <conditionalFormatting sqref="AP65">
    <cfRule type="containsText" dxfId="4123" priority="4121" operator="containsText" text="Score">
      <formula>NOT(ISERROR(SEARCH("Score",AP65)))</formula>
    </cfRule>
    <cfRule type="cellIs" dxfId="4122" priority="4122" operator="greaterThan">
      <formula>$O$65</formula>
    </cfRule>
    <cfRule type="cellIs" dxfId="4121" priority="4123" operator="equal">
      <formula>$O$65</formula>
    </cfRule>
    <cfRule type="cellIs" dxfId="4120" priority="4124" operator="lessThan">
      <formula>$O$65</formula>
    </cfRule>
  </conditionalFormatting>
  <conditionalFormatting sqref="AQ65">
    <cfRule type="containsText" dxfId="4119" priority="4117" operator="containsText" text="Score">
      <formula>NOT(ISERROR(SEARCH("Score",AQ65)))</formula>
    </cfRule>
    <cfRule type="cellIs" dxfId="4118" priority="4118" operator="greaterThan">
      <formula>$O$65</formula>
    </cfRule>
    <cfRule type="cellIs" dxfId="4117" priority="4119" operator="equal">
      <formula>$O$65</formula>
    </cfRule>
    <cfRule type="cellIs" dxfId="4116" priority="4120" operator="lessThan">
      <formula>$O$65</formula>
    </cfRule>
  </conditionalFormatting>
  <conditionalFormatting sqref="AR65">
    <cfRule type="containsText" dxfId="4115" priority="4113" operator="containsText" text="Score">
      <formula>NOT(ISERROR(SEARCH("Score",AR65)))</formula>
    </cfRule>
    <cfRule type="cellIs" dxfId="4114" priority="4114" operator="greaterThan">
      <formula>$O$65</formula>
    </cfRule>
    <cfRule type="cellIs" dxfId="4113" priority="4115" operator="equal">
      <formula>$O$65</formula>
    </cfRule>
    <cfRule type="cellIs" dxfId="4112" priority="4116" operator="lessThan">
      <formula>$O$65</formula>
    </cfRule>
  </conditionalFormatting>
  <conditionalFormatting sqref="AS65">
    <cfRule type="containsText" dxfId="4111" priority="4109" operator="containsText" text="Score">
      <formula>NOT(ISERROR(SEARCH("Score",AS65)))</formula>
    </cfRule>
    <cfRule type="cellIs" dxfId="4110" priority="4110" operator="greaterThan">
      <formula>$O$65</formula>
    </cfRule>
    <cfRule type="cellIs" dxfId="4109" priority="4111" operator="equal">
      <formula>$O$65</formula>
    </cfRule>
    <cfRule type="cellIs" dxfId="4108" priority="4112" operator="lessThan">
      <formula>$O$65</formula>
    </cfRule>
  </conditionalFormatting>
  <conditionalFormatting sqref="AT65">
    <cfRule type="containsText" dxfId="4107" priority="4105" operator="containsText" text="Score">
      <formula>NOT(ISERROR(SEARCH("Score",AT65)))</formula>
    </cfRule>
    <cfRule type="cellIs" dxfId="4106" priority="4106" operator="greaterThan">
      <formula>$O$65</formula>
    </cfRule>
    <cfRule type="cellIs" dxfId="4105" priority="4107" operator="equal">
      <formula>$O$65</formula>
    </cfRule>
    <cfRule type="cellIs" dxfId="4104" priority="4108" operator="lessThan">
      <formula>$O$65</formula>
    </cfRule>
  </conditionalFormatting>
  <conditionalFormatting sqref="AU65">
    <cfRule type="containsText" dxfId="4103" priority="4101" operator="containsText" text="Score">
      <formula>NOT(ISERROR(SEARCH("Score",AU65)))</formula>
    </cfRule>
    <cfRule type="cellIs" dxfId="4102" priority="4102" operator="greaterThan">
      <formula>$O$65</formula>
    </cfRule>
    <cfRule type="cellIs" dxfId="4101" priority="4103" operator="equal">
      <formula>$O$65</formula>
    </cfRule>
    <cfRule type="cellIs" dxfId="4100" priority="4104" operator="lessThan">
      <formula>$O$65</formula>
    </cfRule>
  </conditionalFormatting>
  <conditionalFormatting sqref="AV65">
    <cfRule type="containsText" dxfId="4099" priority="4097" operator="containsText" text="Score">
      <formula>NOT(ISERROR(SEARCH("Score",AV65)))</formula>
    </cfRule>
    <cfRule type="cellIs" dxfId="4098" priority="4098" operator="greaterThan">
      <formula>$O$65</formula>
    </cfRule>
    <cfRule type="cellIs" dxfId="4097" priority="4099" operator="equal">
      <formula>$O$65</formula>
    </cfRule>
    <cfRule type="cellIs" dxfId="4096" priority="4100" operator="lessThan">
      <formula>$O$65</formula>
    </cfRule>
  </conditionalFormatting>
  <conditionalFormatting sqref="AW65">
    <cfRule type="containsText" dxfId="4095" priority="4093" operator="containsText" text="Score">
      <formula>NOT(ISERROR(SEARCH("Score",AW65)))</formula>
    </cfRule>
    <cfRule type="cellIs" dxfId="4094" priority="4094" operator="greaterThan">
      <formula>$O$65</formula>
    </cfRule>
    <cfRule type="cellIs" dxfId="4093" priority="4095" operator="equal">
      <formula>$O$65</formula>
    </cfRule>
    <cfRule type="cellIs" dxfId="4092" priority="4096" operator="lessThan">
      <formula>$O$65</formula>
    </cfRule>
  </conditionalFormatting>
  <conditionalFormatting sqref="AX65">
    <cfRule type="containsText" dxfId="4091" priority="4089" operator="containsText" text="Score">
      <formula>NOT(ISERROR(SEARCH("Score",AX65)))</formula>
    </cfRule>
    <cfRule type="cellIs" dxfId="4090" priority="4090" operator="greaterThan">
      <formula>$O$65</formula>
    </cfRule>
    <cfRule type="cellIs" dxfId="4089" priority="4091" operator="equal">
      <formula>$O$65</formula>
    </cfRule>
    <cfRule type="cellIs" dxfId="4088" priority="4092" operator="lessThan">
      <formula>$O$65</formula>
    </cfRule>
  </conditionalFormatting>
  <conditionalFormatting sqref="AY65">
    <cfRule type="containsText" dxfId="4087" priority="4085" operator="containsText" text="Score">
      <formula>NOT(ISERROR(SEARCH("Score",AY65)))</formula>
    </cfRule>
    <cfRule type="cellIs" dxfId="4086" priority="4086" operator="greaterThan">
      <formula>$O$65</formula>
    </cfRule>
    <cfRule type="cellIs" dxfId="4085" priority="4087" operator="equal">
      <formula>$O$65</formula>
    </cfRule>
    <cfRule type="cellIs" dxfId="4084" priority="4088" operator="lessThan">
      <formula>$O$65</formula>
    </cfRule>
  </conditionalFormatting>
  <conditionalFormatting sqref="AZ65">
    <cfRule type="containsText" dxfId="4083" priority="4081" operator="containsText" text="Score">
      <formula>NOT(ISERROR(SEARCH("Score",AZ65)))</formula>
    </cfRule>
    <cfRule type="cellIs" dxfId="4082" priority="4082" operator="greaterThan">
      <formula>$O$65</formula>
    </cfRule>
    <cfRule type="cellIs" dxfId="4081" priority="4083" operator="equal">
      <formula>$O$65</formula>
    </cfRule>
    <cfRule type="cellIs" dxfId="4080" priority="4084" operator="lessThan">
      <formula>$O$65</formula>
    </cfRule>
  </conditionalFormatting>
  <conditionalFormatting sqref="BA65">
    <cfRule type="containsText" dxfId="4079" priority="4077" operator="containsText" text="Score">
      <formula>NOT(ISERROR(SEARCH("Score",BA65)))</formula>
    </cfRule>
    <cfRule type="cellIs" dxfId="4078" priority="4078" operator="greaterThan">
      <formula>$O$65</formula>
    </cfRule>
    <cfRule type="cellIs" dxfId="4077" priority="4079" operator="equal">
      <formula>$O$65</formula>
    </cfRule>
    <cfRule type="cellIs" dxfId="4076" priority="4080" operator="lessThan">
      <formula>$O$65</formula>
    </cfRule>
  </conditionalFormatting>
  <conditionalFormatting sqref="BB65">
    <cfRule type="containsText" dxfId="4075" priority="4073" operator="containsText" text="Score">
      <formula>NOT(ISERROR(SEARCH("Score",BB65)))</formula>
    </cfRule>
    <cfRule type="cellIs" dxfId="4074" priority="4074" operator="greaterThan">
      <formula>$O$65</formula>
    </cfRule>
    <cfRule type="cellIs" dxfId="4073" priority="4075" operator="equal">
      <formula>$O$65</formula>
    </cfRule>
    <cfRule type="cellIs" dxfId="4072" priority="4076" operator="lessThan">
      <formula>$O$65</formula>
    </cfRule>
  </conditionalFormatting>
  <conditionalFormatting sqref="BC65">
    <cfRule type="containsText" dxfId="4071" priority="4069" operator="containsText" text="Score">
      <formula>NOT(ISERROR(SEARCH("Score",BC65)))</formula>
    </cfRule>
    <cfRule type="cellIs" dxfId="4070" priority="4070" operator="greaterThan">
      <formula>$O$65</formula>
    </cfRule>
    <cfRule type="cellIs" dxfId="4069" priority="4071" operator="equal">
      <formula>$O$65</formula>
    </cfRule>
    <cfRule type="cellIs" dxfId="4068" priority="4072" operator="lessThan">
      <formula>$O$65</formula>
    </cfRule>
  </conditionalFormatting>
  <conditionalFormatting sqref="BD65">
    <cfRule type="containsText" dxfId="4067" priority="4065" operator="containsText" text="Score">
      <formula>NOT(ISERROR(SEARCH("Score",BD65)))</formula>
    </cfRule>
    <cfRule type="cellIs" dxfId="4066" priority="4066" operator="greaterThan">
      <formula>$O$65</formula>
    </cfRule>
    <cfRule type="cellIs" dxfId="4065" priority="4067" operator="equal">
      <formula>$O$65</formula>
    </cfRule>
    <cfRule type="cellIs" dxfId="4064" priority="4068" operator="lessThan">
      <formula>$O$65</formula>
    </cfRule>
  </conditionalFormatting>
  <conditionalFormatting sqref="BE65">
    <cfRule type="containsText" dxfId="4063" priority="4061" operator="containsText" text="Score">
      <formula>NOT(ISERROR(SEARCH("Score",BE65)))</formula>
    </cfRule>
    <cfRule type="cellIs" dxfId="4062" priority="4062" operator="greaterThan">
      <formula>$O$65</formula>
    </cfRule>
    <cfRule type="cellIs" dxfId="4061" priority="4063" operator="equal">
      <formula>$O$65</formula>
    </cfRule>
    <cfRule type="cellIs" dxfId="4060" priority="4064" operator="lessThan">
      <formula>$O$65</formula>
    </cfRule>
  </conditionalFormatting>
  <conditionalFormatting sqref="BF65">
    <cfRule type="containsText" dxfId="4059" priority="4057" operator="containsText" text="Score">
      <formula>NOT(ISERROR(SEARCH("Score",BF65)))</formula>
    </cfRule>
    <cfRule type="cellIs" dxfId="4058" priority="4058" operator="greaterThan">
      <formula>$O$65</formula>
    </cfRule>
    <cfRule type="cellIs" dxfId="4057" priority="4059" operator="equal">
      <formula>$O$65</formula>
    </cfRule>
    <cfRule type="cellIs" dxfId="4056" priority="4060" operator="lessThan">
      <formula>$O$65</formula>
    </cfRule>
  </conditionalFormatting>
  <conditionalFormatting sqref="BG65">
    <cfRule type="containsText" dxfId="4055" priority="4053" operator="containsText" text="Score">
      <formula>NOT(ISERROR(SEARCH("Score",BG65)))</formula>
    </cfRule>
    <cfRule type="cellIs" dxfId="4054" priority="4054" operator="greaterThan">
      <formula>$O$65</formula>
    </cfRule>
    <cfRule type="cellIs" dxfId="4053" priority="4055" operator="equal">
      <formula>$O$65</formula>
    </cfRule>
    <cfRule type="cellIs" dxfId="4052" priority="4056" operator="lessThan">
      <formula>$O$65</formula>
    </cfRule>
  </conditionalFormatting>
  <conditionalFormatting sqref="BH65">
    <cfRule type="containsText" dxfId="4051" priority="4049" operator="containsText" text="Score">
      <formula>NOT(ISERROR(SEARCH("Score",BH65)))</formula>
    </cfRule>
    <cfRule type="cellIs" dxfId="4050" priority="4050" operator="greaterThan">
      <formula>$O$65</formula>
    </cfRule>
    <cfRule type="cellIs" dxfId="4049" priority="4051" operator="equal">
      <formula>$O$65</formula>
    </cfRule>
    <cfRule type="cellIs" dxfId="4048" priority="4052" operator="lessThan">
      <formula>$O$65</formula>
    </cfRule>
  </conditionalFormatting>
  <conditionalFormatting sqref="BI65">
    <cfRule type="containsText" dxfId="4047" priority="4045" operator="containsText" text="Score">
      <formula>NOT(ISERROR(SEARCH("Score",BI65)))</formula>
    </cfRule>
    <cfRule type="cellIs" dxfId="4046" priority="4046" operator="greaterThan">
      <formula>$O$65</formula>
    </cfRule>
    <cfRule type="cellIs" dxfId="4045" priority="4047" operator="equal">
      <formula>$O$65</formula>
    </cfRule>
    <cfRule type="cellIs" dxfId="4044" priority="4048" operator="lessThan">
      <formula>$O$65</formula>
    </cfRule>
  </conditionalFormatting>
  <conditionalFormatting sqref="BJ65">
    <cfRule type="containsText" dxfId="4043" priority="4041" operator="containsText" text="Score">
      <formula>NOT(ISERROR(SEARCH("Score",BJ65)))</formula>
    </cfRule>
    <cfRule type="cellIs" dxfId="4042" priority="4042" operator="greaterThan">
      <formula>$O$65</formula>
    </cfRule>
    <cfRule type="cellIs" dxfId="4041" priority="4043" operator="equal">
      <formula>$O$65</formula>
    </cfRule>
    <cfRule type="cellIs" dxfId="4040" priority="4044" operator="lessThan">
      <formula>$O$65</formula>
    </cfRule>
  </conditionalFormatting>
  <conditionalFormatting sqref="BK65">
    <cfRule type="containsText" dxfId="4039" priority="4037" operator="containsText" text="Score">
      <formula>NOT(ISERROR(SEARCH("Score",BK65)))</formula>
    </cfRule>
    <cfRule type="cellIs" dxfId="4038" priority="4038" operator="greaterThan">
      <formula>$O$65</formula>
    </cfRule>
    <cfRule type="cellIs" dxfId="4037" priority="4039" operator="equal">
      <formula>$O$65</formula>
    </cfRule>
    <cfRule type="cellIs" dxfId="4036" priority="4040" operator="lessThan">
      <formula>$O$65</formula>
    </cfRule>
  </conditionalFormatting>
  <conditionalFormatting sqref="BL65">
    <cfRule type="containsText" dxfId="4035" priority="4033" operator="containsText" text="Score">
      <formula>NOT(ISERROR(SEARCH("Score",BL65)))</formula>
    </cfRule>
    <cfRule type="cellIs" dxfId="4034" priority="4034" operator="greaterThan">
      <formula>$O$65</formula>
    </cfRule>
    <cfRule type="cellIs" dxfId="4033" priority="4035" operator="equal">
      <formula>$O$65</formula>
    </cfRule>
    <cfRule type="cellIs" dxfId="4032" priority="4036" operator="lessThan">
      <formula>$O$65</formula>
    </cfRule>
  </conditionalFormatting>
  <conditionalFormatting sqref="BM65">
    <cfRule type="containsText" dxfId="4031" priority="4029" operator="containsText" text="Score">
      <formula>NOT(ISERROR(SEARCH("Score",BM65)))</formula>
    </cfRule>
    <cfRule type="cellIs" dxfId="4030" priority="4030" operator="greaterThan">
      <formula>$O$65</formula>
    </cfRule>
    <cfRule type="cellIs" dxfId="4029" priority="4031" operator="equal">
      <formula>$O$65</formula>
    </cfRule>
    <cfRule type="cellIs" dxfId="4028" priority="4032" operator="lessThan">
      <formula>$O$65</formula>
    </cfRule>
  </conditionalFormatting>
  <conditionalFormatting sqref="BN65">
    <cfRule type="containsText" dxfId="4027" priority="4025" operator="containsText" text="Score">
      <formula>NOT(ISERROR(SEARCH("Score",BN65)))</formula>
    </cfRule>
    <cfRule type="cellIs" dxfId="4026" priority="4026" operator="greaterThan">
      <formula>$O$65</formula>
    </cfRule>
    <cfRule type="cellIs" dxfId="4025" priority="4027" operator="equal">
      <formula>$O$65</formula>
    </cfRule>
    <cfRule type="cellIs" dxfId="4024" priority="4028" operator="lessThan">
      <formula>$O$65</formula>
    </cfRule>
  </conditionalFormatting>
  <conditionalFormatting sqref="BO65">
    <cfRule type="containsText" dxfId="4023" priority="4021" operator="containsText" text="Score">
      <formula>NOT(ISERROR(SEARCH("Score",BO65)))</formula>
    </cfRule>
    <cfRule type="cellIs" dxfId="4022" priority="4022" operator="greaterThan">
      <formula>$O$65</formula>
    </cfRule>
    <cfRule type="cellIs" dxfId="4021" priority="4023" operator="equal">
      <formula>$O$65</formula>
    </cfRule>
    <cfRule type="cellIs" dxfId="4020" priority="4024" operator="lessThan">
      <formula>$O$65</formula>
    </cfRule>
  </conditionalFormatting>
  <conditionalFormatting sqref="BP65">
    <cfRule type="containsText" dxfId="4019" priority="4017" operator="containsText" text="Score">
      <formula>NOT(ISERROR(SEARCH("Score",BP65)))</formula>
    </cfRule>
    <cfRule type="cellIs" dxfId="4018" priority="4018" operator="greaterThan">
      <formula>$O$65</formula>
    </cfRule>
    <cfRule type="cellIs" dxfId="4017" priority="4019" operator="equal">
      <formula>$O$65</formula>
    </cfRule>
    <cfRule type="cellIs" dxfId="4016" priority="4020" operator="lessThan">
      <formula>$O$65</formula>
    </cfRule>
  </conditionalFormatting>
  <conditionalFormatting sqref="BQ65">
    <cfRule type="containsText" dxfId="4015" priority="4013" operator="containsText" text="Score">
      <formula>NOT(ISERROR(SEARCH("Score",BQ65)))</formula>
    </cfRule>
    <cfRule type="cellIs" dxfId="4014" priority="4014" operator="greaterThan">
      <formula>$O$65</formula>
    </cfRule>
    <cfRule type="cellIs" dxfId="4013" priority="4015" operator="equal">
      <formula>$O$65</formula>
    </cfRule>
    <cfRule type="cellIs" dxfId="4012" priority="4016" operator="lessThan">
      <formula>$O$65</formula>
    </cfRule>
  </conditionalFormatting>
  <conditionalFormatting sqref="AN69">
    <cfRule type="containsText" dxfId="4011" priority="4009" operator="containsText" text="Score">
      <formula>NOT(ISERROR(SEARCH("Score",AN69)))</formula>
    </cfRule>
    <cfRule type="cellIs" dxfId="4010" priority="4010" operator="greaterThan">
      <formula>$O$69</formula>
    </cfRule>
    <cfRule type="cellIs" dxfId="4009" priority="4011" operator="equal">
      <formula>$O$69</formula>
    </cfRule>
    <cfRule type="cellIs" dxfId="4008" priority="4012" operator="lessThan">
      <formula>$O$69</formula>
    </cfRule>
  </conditionalFormatting>
  <conditionalFormatting sqref="AO69">
    <cfRule type="containsText" dxfId="4007" priority="4005" operator="containsText" text="Score">
      <formula>NOT(ISERROR(SEARCH("Score",AO69)))</formula>
    </cfRule>
    <cfRule type="cellIs" dxfId="4006" priority="4006" operator="greaterThan">
      <formula>$O$69</formula>
    </cfRule>
    <cfRule type="cellIs" dxfId="4005" priority="4007" operator="equal">
      <formula>$O$69</formula>
    </cfRule>
    <cfRule type="cellIs" dxfId="4004" priority="4008" operator="lessThan">
      <formula>$O$69</formula>
    </cfRule>
  </conditionalFormatting>
  <conditionalFormatting sqref="AP69">
    <cfRule type="containsText" dxfId="4003" priority="4001" operator="containsText" text="Score">
      <formula>NOT(ISERROR(SEARCH("Score",AP69)))</formula>
    </cfRule>
    <cfRule type="cellIs" dxfId="4002" priority="4002" operator="greaterThan">
      <formula>$O$69</formula>
    </cfRule>
    <cfRule type="cellIs" dxfId="4001" priority="4003" operator="equal">
      <formula>$O$69</formula>
    </cfRule>
    <cfRule type="cellIs" dxfId="4000" priority="4004" operator="lessThan">
      <formula>$O$69</formula>
    </cfRule>
  </conditionalFormatting>
  <conditionalFormatting sqref="AQ69">
    <cfRule type="containsText" dxfId="3999" priority="3997" operator="containsText" text="Score">
      <formula>NOT(ISERROR(SEARCH("Score",AQ69)))</formula>
    </cfRule>
    <cfRule type="cellIs" dxfId="3998" priority="3998" operator="greaterThan">
      <formula>$O$69</formula>
    </cfRule>
    <cfRule type="cellIs" dxfId="3997" priority="3999" operator="equal">
      <formula>$O$69</formula>
    </cfRule>
    <cfRule type="cellIs" dxfId="3996" priority="4000" operator="lessThan">
      <formula>$O$69</formula>
    </cfRule>
  </conditionalFormatting>
  <conditionalFormatting sqref="AR69">
    <cfRule type="containsText" dxfId="3995" priority="3993" operator="containsText" text="Score">
      <formula>NOT(ISERROR(SEARCH("Score",AR69)))</formula>
    </cfRule>
    <cfRule type="cellIs" dxfId="3994" priority="3994" operator="greaterThan">
      <formula>$O$69</formula>
    </cfRule>
    <cfRule type="cellIs" dxfId="3993" priority="3995" operator="equal">
      <formula>$O$69</formula>
    </cfRule>
    <cfRule type="cellIs" dxfId="3992" priority="3996" operator="lessThan">
      <formula>$O$69</formula>
    </cfRule>
  </conditionalFormatting>
  <conditionalFormatting sqref="AS69">
    <cfRule type="containsText" dxfId="3991" priority="3989" operator="containsText" text="Score">
      <formula>NOT(ISERROR(SEARCH("Score",AS69)))</formula>
    </cfRule>
    <cfRule type="cellIs" dxfId="3990" priority="3990" operator="greaterThan">
      <formula>$O$69</formula>
    </cfRule>
    <cfRule type="cellIs" dxfId="3989" priority="3991" operator="equal">
      <formula>$O$69</formula>
    </cfRule>
    <cfRule type="cellIs" dxfId="3988" priority="3992" operator="lessThan">
      <formula>$O$69</formula>
    </cfRule>
  </conditionalFormatting>
  <conditionalFormatting sqref="AT69">
    <cfRule type="containsText" dxfId="3987" priority="3985" operator="containsText" text="Score">
      <formula>NOT(ISERROR(SEARCH("Score",AT69)))</formula>
    </cfRule>
    <cfRule type="cellIs" dxfId="3986" priority="3986" operator="greaterThan">
      <formula>$O$69</formula>
    </cfRule>
    <cfRule type="cellIs" dxfId="3985" priority="3987" operator="equal">
      <formula>$O$69</formula>
    </cfRule>
    <cfRule type="cellIs" dxfId="3984" priority="3988" operator="lessThan">
      <formula>$O$69</formula>
    </cfRule>
  </conditionalFormatting>
  <conditionalFormatting sqref="AU69">
    <cfRule type="containsText" dxfId="3983" priority="3981" operator="containsText" text="Score">
      <formula>NOT(ISERROR(SEARCH("Score",AU69)))</formula>
    </cfRule>
    <cfRule type="cellIs" dxfId="3982" priority="3982" operator="greaterThan">
      <formula>$O$69</formula>
    </cfRule>
    <cfRule type="cellIs" dxfId="3981" priority="3983" operator="equal">
      <formula>$O$69</formula>
    </cfRule>
    <cfRule type="cellIs" dxfId="3980" priority="3984" operator="lessThan">
      <formula>$O$69</formula>
    </cfRule>
  </conditionalFormatting>
  <conditionalFormatting sqref="AV69">
    <cfRule type="containsText" dxfId="3979" priority="3977" operator="containsText" text="Score">
      <formula>NOT(ISERROR(SEARCH("Score",AV69)))</formula>
    </cfRule>
    <cfRule type="cellIs" dxfId="3978" priority="3978" operator="greaterThan">
      <formula>$O$69</formula>
    </cfRule>
    <cfRule type="cellIs" dxfId="3977" priority="3979" operator="equal">
      <formula>$O$69</formula>
    </cfRule>
    <cfRule type="cellIs" dxfId="3976" priority="3980" operator="lessThan">
      <formula>$O$69</formula>
    </cfRule>
  </conditionalFormatting>
  <conditionalFormatting sqref="AW69">
    <cfRule type="containsText" dxfId="3975" priority="3973" operator="containsText" text="Score">
      <formula>NOT(ISERROR(SEARCH("Score",AW69)))</formula>
    </cfRule>
    <cfRule type="cellIs" dxfId="3974" priority="3974" operator="greaterThan">
      <formula>$O$69</formula>
    </cfRule>
    <cfRule type="cellIs" dxfId="3973" priority="3975" operator="equal">
      <formula>$O$69</formula>
    </cfRule>
    <cfRule type="cellIs" dxfId="3972" priority="3976" operator="lessThan">
      <formula>$O$69</formula>
    </cfRule>
  </conditionalFormatting>
  <conditionalFormatting sqref="AX69">
    <cfRule type="containsText" dxfId="3971" priority="3969" operator="containsText" text="Score">
      <formula>NOT(ISERROR(SEARCH("Score",AX69)))</formula>
    </cfRule>
    <cfRule type="cellIs" dxfId="3970" priority="3970" operator="greaterThan">
      <formula>$O$69</formula>
    </cfRule>
    <cfRule type="cellIs" dxfId="3969" priority="3971" operator="equal">
      <formula>$O$69</formula>
    </cfRule>
    <cfRule type="cellIs" dxfId="3968" priority="3972" operator="lessThan">
      <formula>$O$69</formula>
    </cfRule>
  </conditionalFormatting>
  <conditionalFormatting sqref="AY69">
    <cfRule type="containsText" dxfId="3967" priority="3965" operator="containsText" text="Score">
      <formula>NOT(ISERROR(SEARCH("Score",AY69)))</formula>
    </cfRule>
    <cfRule type="cellIs" dxfId="3966" priority="3966" operator="greaterThan">
      <formula>$O$69</formula>
    </cfRule>
    <cfRule type="cellIs" dxfId="3965" priority="3967" operator="equal">
      <formula>$O$69</formula>
    </cfRule>
    <cfRule type="cellIs" dxfId="3964" priority="3968" operator="lessThan">
      <formula>$O$69</formula>
    </cfRule>
  </conditionalFormatting>
  <conditionalFormatting sqref="AZ69">
    <cfRule type="containsText" dxfId="3963" priority="3961" operator="containsText" text="Score">
      <formula>NOT(ISERROR(SEARCH("Score",AZ69)))</formula>
    </cfRule>
    <cfRule type="cellIs" dxfId="3962" priority="3962" operator="greaterThan">
      <formula>$O$69</formula>
    </cfRule>
    <cfRule type="cellIs" dxfId="3961" priority="3963" operator="equal">
      <formula>$O$69</formula>
    </cfRule>
    <cfRule type="cellIs" dxfId="3960" priority="3964" operator="lessThan">
      <formula>$O$69</formula>
    </cfRule>
  </conditionalFormatting>
  <conditionalFormatting sqref="BA69">
    <cfRule type="containsText" dxfId="3959" priority="3957" operator="containsText" text="Score">
      <formula>NOT(ISERROR(SEARCH("Score",BA69)))</formula>
    </cfRule>
    <cfRule type="cellIs" dxfId="3958" priority="3958" operator="greaterThan">
      <formula>$O$69</formula>
    </cfRule>
    <cfRule type="cellIs" dxfId="3957" priority="3959" operator="equal">
      <formula>$O$69</formula>
    </cfRule>
    <cfRule type="cellIs" dxfId="3956" priority="3960" operator="lessThan">
      <formula>$O$69</formula>
    </cfRule>
  </conditionalFormatting>
  <conditionalFormatting sqref="BB69">
    <cfRule type="containsText" dxfId="3955" priority="3953" operator="containsText" text="Score">
      <formula>NOT(ISERROR(SEARCH("Score",BB69)))</formula>
    </cfRule>
    <cfRule type="cellIs" dxfId="3954" priority="3954" operator="greaterThan">
      <formula>$O$69</formula>
    </cfRule>
    <cfRule type="cellIs" dxfId="3953" priority="3955" operator="equal">
      <formula>$O$69</formula>
    </cfRule>
    <cfRule type="cellIs" dxfId="3952" priority="3956" operator="lessThan">
      <formula>$O$69</formula>
    </cfRule>
  </conditionalFormatting>
  <conditionalFormatting sqref="BC69">
    <cfRule type="containsText" dxfId="3951" priority="3949" operator="containsText" text="Score">
      <formula>NOT(ISERROR(SEARCH("Score",BC69)))</formula>
    </cfRule>
    <cfRule type="cellIs" dxfId="3950" priority="3950" operator="greaterThan">
      <formula>$O$69</formula>
    </cfRule>
    <cfRule type="cellIs" dxfId="3949" priority="3951" operator="equal">
      <formula>$O$69</formula>
    </cfRule>
    <cfRule type="cellIs" dxfId="3948" priority="3952" operator="lessThan">
      <formula>$O$69</formula>
    </cfRule>
  </conditionalFormatting>
  <conditionalFormatting sqref="BD69">
    <cfRule type="containsText" dxfId="3947" priority="3945" operator="containsText" text="Score">
      <formula>NOT(ISERROR(SEARCH("Score",BD69)))</formula>
    </cfRule>
    <cfRule type="cellIs" dxfId="3946" priority="3946" operator="greaterThan">
      <formula>$O$69</formula>
    </cfRule>
    <cfRule type="cellIs" dxfId="3945" priority="3947" operator="equal">
      <formula>$O$69</formula>
    </cfRule>
    <cfRule type="cellIs" dxfId="3944" priority="3948" operator="lessThan">
      <formula>$O$69</formula>
    </cfRule>
  </conditionalFormatting>
  <conditionalFormatting sqref="BE69">
    <cfRule type="containsText" dxfId="3943" priority="3941" operator="containsText" text="Score">
      <formula>NOT(ISERROR(SEARCH("Score",BE69)))</formula>
    </cfRule>
    <cfRule type="cellIs" dxfId="3942" priority="3942" operator="greaterThan">
      <formula>$O$69</formula>
    </cfRule>
    <cfRule type="cellIs" dxfId="3941" priority="3943" operator="equal">
      <formula>$O$69</formula>
    </cfRule>
    <cfRule type="cellIs" dxfId="3940" priority="3944" operator="lessThan">
      <formula>$O$69</formula>
    </cfRule>
  </conditionalFormatting>
  <conditionalFormatting sqref="BF69">
    <cfRule type="containsText" dxfId="3939" priority="3937" operator="containsText" text="Score">
      <formula>NOT(ISERROR(SEARCH("Score",BF69)))</formula>
    </cfRule>
    <cfRule type="cellIs" dxfId="3938" priority="3938" operator="greaterThan">
      <formula>$O$69</formula>
    </cfRule>
    <cfRule type="cellIs" dxfId="3937" priority="3939" operator="equal">
      <formula>$O$69</formula>
    </cfRule>
    <cfRule type="cellIs" dxfId="3936" priority="3940" operator="lessThan">
      <formula>$O$69</formula>
    </cfRule>
  </conditionalFormatting>
  <conditionalFormatting sqref="BG69">
    <cfRule type="containsText" dxfId="3935" priority="3933" operator="containsText" text="Score">
      <formula>NOT(ISERROR(SEARCH("Score",BG69)))</formula>
    </cfRule>
    <cfRule type="cellIs" dxfId="3934" priority="3934" operator="greaterThan">
      <formula>$O$69</formula>
    </cfRule>
    <cfRule type="cellIs" dxfId="3933" priority="3935" operator="equal">
      <formula>$O$69</formula>
    </cfRule>
    <cfRule type="cellIs" dxfId="3932" priority="3936" operator="lessThan">
      <formula>$O$69</formula>
    </cfRule>
  </conditionalFormatting>
  <conditionalFormatting sqref="BH69">
    <cfRule type="containsText" dxfId="3931" priority="3929" operator="containsText" text="Score">
      <formula>NOT(ISERROR(SEARCH("Score",BH69)))</formula>
    </cfRule>
    <cfRule type="cellIs" dxfId="3930" priority="3930" operator="greaterThan">
      <formula>$O$69</formula>
    </cfRule>
    <cfRule type="cellIs" dxfId="3929" priority="3931" operator="equal">
      <formula>$O$69</formula>
    </cfRule>
    <cfRule type="cellIs" dxfId="3928" priority="3932" operator="lessThan">
      <formula>$O$69</formula>
    </cfRule>
  </conditionalFormatting>
  <conditionalFormatting sqref="BI69">
    <cfRule type="containsText" dxfId="3927" priority="3925" operator="containsText" text="Score">
      <formula>NOT(ISERROR(SEARCH("Score",BI69)))</formula>
    </cfRule>
    <cfRule type="cellIs" dxfId="3926" priority="3926" operator="greaterThan">
      <formula>$O$69</formula>
    </cfRule>
    <cfRule type="cellIs" dxfId="3925" priority="3927" operator="equal">
      <formula>$O$69</formula>
    </cfRule>
    <cfRule type="cellIs" dxfId="3924" priority="3928" operator="lessThan">
      <formula>$O$69</formula>
    </cfRule>
  </conditionalFormatting>
  <conditionalFormatting sqref="BJ69">
    <cfRule type="containsText" dxfId="3923" priority="3921" operator="containsText" text="Score">
      <formula>NOT(ISERROR(SEARCH("Score",BJ69)))</formula>
    </cfRule>
    <cfRule type="cellIs" dxfId="3922" priority="3922" operator="greaterThan">
      <formula>$O$69</formula>
    </cfRule>
    <cfRule type="cellIs" dxfId="3921" priority="3923" operator="equal">
      <formula>$O$69</formula>
    </cfRule>
    <cfRule type="cellIs" dxfId="3920" priority="3924" operator="lessThan">
      <formula>$O$69</formula>
    </cfRule>
  </conditionalFormatting>
  <conditionalFormatting sqref="BK69">
    <cfRule type="containsText" dxfId="3919" priority="3917" operator="containsText" text="Score">
      <formula>NOT(ISERROR(SEARCH("Score",BK69)))</formula>
    </cfRule>
    <cfRule type="cellIs" dxfId="3918" priority="3918" operator="greaterThan">
      <formula>$O$69</formula>
    </cfRule>
    <cfRule type="cellIs" dxfId="3917" priority="3919" operator="equal">
      <formula>$O$69</formula>
    </cfRule>
    <cfRule type="cellIs" dxfId="3916" priority="3920" operator="lessThan">
      <formula>$O$69</formula>
    </cfRule>
  </conditionalFormatting>
  <conditionalFormatting sqref="BL69">
    <cfRule type="containsText" dxfId="3915" priority="3913" operator="containsText" text="Score">
      <formula>NOT(ISERROR(SEARCH("Score",BL69)))</formula>
    </cfRule>
    <cfRule type="cellIs" dxfId="3914" priority="3914" operator="greaterThan">
      <formula>$O$69</formula>
    </cfRule>
    <cfRule type="cellIs" dxfId="3913" priority="3915" operator="equal">
      <formula>$O$69</formula>
    </cfRule>
    <cfRule type="cellIs" dxfId="3912" priority="3916" operator="lessThan">
      <formula>$O$69</formula>
    </cfRule>
  </conditionalFormatting>
  <conditionalFormatting sqref="BM69">
    <cfRule type="containsText" dxfId="3911" priority="3909" operator="containsText" text="Score">
      <formula>NOT(ISERROR(SEARCH("Score",BM69)))</formula>
    </cfRule>
    <cfRule type="cellIs" dxfId="3910" priority="3910" operator="greaterThan">
      <formula>$O$69</formula>
    </cfRule>
    <cfRule type="cellIs" dxfId="3909" priority="3911" operator="equal">
      <formula>$O$69</formula>
    </cfRule>
    <cfRule type="cellIs" dxfId="3908" priority="3912" operator="lessThan">
      <formula>$O$69</formula>
    </cfRule>
  </conditionalFormatting>
  <conditionalFormatting sqref="BN69">
    <cfRule type="containsText" dxfId="3907" priority="3905" operator="containsText" text="Score">
      <formula>NOT(ISERROR(SEARCH("Score",BN69)))</formula>
    </cfRule>
    <cfRule type="cellIs" dxfId="3906" priority="3906" operator="greaterThan">
      <formula>$O$69</formula>
    </cfRule>
    <cfRule type="cellIs" dxfId="3905" priority="3907" operator="equal">
      <formula>$O$69</formula>
    </cfRule>
    <cfRule type="cellIs" dxfId="3904" priority="3908" operator="lessThan">
      <formula>$O$69</formula>
    </cfRule>
  </conditionalFormatting>
  <conditionalFormatting sqref="BO69">
    <cfRule type="containsText" dxfId="3903" priority="3901" operator="containsText" text="Score">
      <formula>NOT(ISERROR(SEARCH("Score",BO69)))</formula>
    </cfRule>
    <cfRule type="cellIs" dxfId="3902" priority="3902" operator="greaterThan">
      <formula>$O$69</formula>
    </cfRule>
    <cfRule type="cellIs" dxfId="3901" priority="3903" operator="equal">
      <formula>$O$69</formula>
    </cfRule>
    <cfRule type="cellIs" dxfId="3900" priority="3904" operator="lessThan">
      <formula>$O$69</formula>
    </cfRule>
  </conditionalFormatting>
  <conditionalFormatting sqref="BP69">
    <cfRule type="containsText" dxfId="3899" priority="3897" operator="containsText" text="Score">
      <formula>NOT(ISERROR(SEARCH("Score",BP69)))</formula>
    </cfRule>
    <cfRule type="cellIs" dxfId="3898" priority="3898" operator="greaterThan">
      <formula>$O$69</formula>
    </cfRule>
    <cfRule type="cellIs" dxfId="3897" priority="3899" operator="equal">
      <formula>$O$69</formula>
    </cfRule>
    <cfRule type="cellIs" dxfId="3896" priority="3900" operator="lessThan">
      <formula>$O$69</formula>
    </cfRule>
  </conditionalFormatting>
  <conditionalFormatting sqref="BQ69">
    <cfRule type="containsText" dxfId="3895" priority="3893" operator="containsText" text="Score">
      <formula>NOT(ISERROR(SEARCH("Score",BQ69)))</formula>
    </cfRule>
    <cfRule type="cellIs" dxfId="3894" priority="3894" operator="greaterThan">
      <formula>$O$69</formula>
    </cfRule>
    <cfRule type="cellIs" dxfId="3893" priority="3895" operator="equal">
      <formula>$O$69</formula>
    </cfRule>
    <cfRule type="cellIs" dxfId="3892" priority="3896" operator="lessThan">
      <formula>$O$69</formula>
    </cfRule>
  </conditionalFormatting>
  <conditionalFormatting sqref="AN73">
    <cfRule type="containsText" dxfId="3891" priority="3889" operator="containsText" text="Score">
      <formula>NOT(ISERROR(SEARCH("Score",AN73)))</formula>
    </cfRule>
    <cfRule type="cellIs" dxfId="3890" priority="3890" operator="greaterThan">
      <formula>$O$73</formula>
    </cfRule>
    <cfRule type="cellIs" dxfId="3889" priority="3891" operator="equal">
      <formula>$O$73</formula>
    </cfRule>
    <cfRule type="cellIs" dxfId="3888" priority="3892" operator="lessThan">
      <formula>$O$73</formula>
    </cfRule>
  </conditionalFormatting>
  <conditionalFormatting sqref="AO73">
    <cfRule type="containsText" dxfId="3887" priority="3885" operator="containsText" text="Score">
      <formula>NOT(ISERROR(SEARCH("Score",AO73)))</formula>
    </cfRule>
    <cfRule type="cellIs" dxfId="3886" priority="3886" operator="greaterThan">
      <formula>$O$73</formula>
    </cfRule>
    <cfRule type="cellIs" dxfId="3885" priority="3887" operator="equal">
      <formula>$O$73</formula>
    </cfRule>
    <cfRule type="cellIs" dxfId="3884" priority="3888" operator="lessThan">
      <formula>$O$73</formula>
    </cfRule>
  </conditionalFormatting>
  <conditionalFormatting sqref="AP73">
    <cfRule type="containsText" dxfId="3883" priority="3881" operator="containsText" text="Score">
      <formula>NOT(ISERROR(SEARCH("Score",AP73)))</formula>
    </cfRule>
    <cfRule type="cellIs" dxfId="3882" priority="3882" operator="greaterThan">
      <formula>$O$73</formula>
    </cfRule>
    <cfRule type="cellIs" dxfId="3881" priority="3883" operator="equal">
      <formula>$O$73</formula>
    </cfRule>
    <cfRule type="cellIs" dxfId="3880" priority="3884" operator="lessThan">
      <formula>$O$73</formula>
    </cfRule>
  </conditionalFormatting>
  <conditionalFormatting sqref="AQ73">
    <cfRule type="containsText" dxfId="3879" priority="3877" operator="containsText" text="Score">
      <formula>NOT(ISERROR(SEARCH("Score",AQ73)))</formula>
    </cfRule>
    <cfRule type="cellIs" dxfId="3878" priority="3878" operator="greaterThan">
      <formula>$O$73</formula>
    </cfRule>
    <cfRule type="cellIs" dxfId="3877" priority="3879" operator="equal">
      <formula>$O$73</formula>
    </cfRule>
    <cfRule type="cellIs" dxfId="3876" priority="3880" operator="lessThan">
      <formula>$O$73</formula>
    </cfRule>
  </conditionalFormatting>
  <conditionalFormatting sqref="AR73">
    <cfRule type="containsText" dxfId="3875" priority="3873" operator="containsText" text="Score">
      <formula>NOT(ISERROR(SEARCH("Score",AR73)))</formula>
    </cfRule>
    <cfRule type="cellIs" dxfId="3874" priority="3874" operator="greaterThan">
      <formula>$O$73</formula>
    </cfRule>
    <cfRule type="cellIs" dxfId="3873" priority="3875" operator="equal">
      <formula>$O$73</formula>
    </cfRule>
    <cfRule type="cellIs" dxfId="3872" priority="3876" operator="lessThan">
      <formula>$O$73</formula>
    </cfRule>
  </conditionalFormatting>
  <conditionalFormatting sqref="AS73">
    <cfRule type="containsText" dxfId="3871" priority="3869" operator="containsText" text="Score">
      <formula>NOT(ISERROR(SEARCH("Score",AS73)))</formula>
    </cfRule>
    <cfRule type="cellIs" dxfId="3870" priority="3870" operator="greaterThan">
      <formula>$O$73</formula>
    </cfRule>
    <cfRule type="cellIs" dxfId="3869" priority="3871" operator="equal">
      <formula>$O$73</formula>
    </cfRule>
    <cfRule type="cellIs" dxfId="3868" priority="3872" operator="lessThan">
      <formula>$O$73</formula>
    </cfRule>
  </conditionalFormatting>
  <conditionalFormatting sqref="AT73">
    <cfRule type="containsText" dxfId="3867" priority="3865" operator="containsText" text="Score">
      <formula>NOT(ISERROR(SEARCH("Score",AT73)))</formula>
    </cfRule>
    <cfRule type="cellIs" dxfId="3866" priority="3866" operator="greaterThan">
      <formula>$O$73</formula>
    </cfRule>
    <cfRule type="cellIs" dxfId="3865" priority="3867" operator="equal">
      <formula>$O$73</formula>
    </cfRule>
    <cfRule type="cellIs" dxfId="3864" priority="3868" operator="lessThan">
      <formula>$O$73</formula>
    </cfRule>
  </conditionalFormatting>
  <conditionalFormatting sqref="AU73">
    <cfRule type="containsText" dxfId="3863" priority="3861" operator="containsText" text="Score">
      <formula>NOT(ISERROR(SEARCH("Score",AU73)))</formula>
    </cfRule>
    <cfRule type="cellIs" dxfId="3862" priority="3862" operator="greaterThan">
      <formula>$O$73</formula>
    </cfRule>
    <cfRule type="cellIs" dxfId="3861" priority="3863" operator="equal">
      <formula>$O$73</formula>
    </cfRule>
    <cfRule type="cellIs" dxfId="3860" priority="3864" operator="lessThan">
      <formula>$O$73</formula>
    </cfRule>
  </conditionalFormatting>
  <conditionalFormatting sqref="AV73">
    <cfRule type="containsText" dxfId="3859" priority="3857" operator="containsText" text="Score">
      <formula>NOT(ISERROR(SEARCH("Score",AV73)))</formula>
    </cfRule>
    <cfRule type="cellIs" dxfId="3858" priority="3858" operator="greaterThan">
      <formula>$O$73</formula>
    </cfRule>
    <cfRule type="cellIs" dxfId="3857" priority="3859" operator="equal">
      <formula>$O$73</formula>
    </cfRule>
    <cfRule type="cellIs" dxfId="3856" priority="3860" operator="lessThan">
      <formula>$O$73</formula>
    </cfRule>
  </conditionalFormatting>
  <conditionalFormatting sqref="AW73">
    <cfRule type="containsText" dxfId="3855" priority="3853" operator="containsText" text="Score">
      <formula>NOT(ISERROR(SEARCH("Score",AW73)))</formula>
    </cfRule>
    <cfRule type="cellIs" dxfId="3854" priority="3854" operator="greaterThan">
      <formula>$O$73</formula>
    </cfRule>
    <cfRule type="cellIs" dxfId="3853" priority="3855" operator="equal">
      <formula>$O$73</formula>
    </cfRule>
    <cfRule type="cellIs" dxfId="3852" priority="3856" operator="lessThan">
      <formula>$O$73</formula>
    </cfRule>
  </conditionalFormatting>
  <conditionalFormatting sqref="AX73">
    <cfRule type="containsText" dxfId="3851" priority="3849" operator="containsText" text="Score">
      <formula>NOT(ISERROR(SEARCH("Score",AX73)))</formula>
    </cfRule>
    <cfRule type="cellIs" dxfId="3850" priority="3850" operator="greaterThan">
      <formula>$O$73</formula>
    </cfRule>
    <cfRule type="cellIs" dxfId="3849" priority="3851" operator="equal">
      <formula>$O$73</formula>
    </cfRule>
    <cfRule type="cellIs" dxfId="3848" priority="3852" operator="lessThan">
      <formula>$O$73</formula>
    </cfRule>
  </conditionalFormatting>
  <conditionalFormatting sqref="AY73">
    <cfRule type="containsText" dxfId="3847" priority="3845" operator="containsText" text="Score">
      <formula>NOT(ISERROR(SEARCH("Score",AY73)))</formula>
    </cfRule>
    <cfRule type="cellIs" dxfId="3846" priority="3846" operator="greaterThan">
      <formula>$O$73</formula>
    </cfRule>
    <cfRule type="cellIs" dxfId="3845" priority="3847" operator="equal">
      <formula>$O$73</formula>
    </cfRule>
    <cfRule type="cellIs" dxfId="3844" priority="3848" operator="lessThan">
      <formula>$O$73</formula>
    </cfRule>
  </conditionalFormatting>
  <conditionalFormatting sqref="AZ73">
    <cfRule type="containsText" dxfId="3843" priority="3841" operator="containsText" text="Score">
      <formula>NOT(ISERROR(SEARCH("Score",AZ73)))</formula>
    </cfRule>
    <cfRule type="cellIs" dxfId="3842" priority="3842" operator="greaterThan">
      <formula>$O$73</formula>
    </cfRule>
    <cfRule type="cellIs" dxfId="3841" priority="3843" operator="equal">
      <formula>$O$73</formula>
    </cfRule>
    <cfRule type="cellIs" dxfId="3840" priority="3844" operator="lessThan">
      <formula>$O$73</formula>
    </cfRule>
  </conditionalFormatting>
  <conditionalFormatting sqref="BA73">
    <cfRule type="containsText" dxfId="3839" priority="3837" operator="containsText" text="Score">
      <formula>NOT(ISERROR(SEARCH("Score",BA73)))</formula>
    </cfRule>
    <cfRule type="cellIs" dxfId="3838" priority="3838" operator="greaterThan">
      <formula>$O$73</formula>
    </cfRule>
    <cfRule type="cellIs" dxfId="3837" priority="3839" operator="equal">
      <formula>$O$73</formula>
    </cfRule>
    <cfRule type="cellIs" dxfId="3836" priority="3840" operator="lessThan">
      <formula>$O$73</formula>
    </cfRule>
  </conditionalFormatting>
  <conditionalFormatting sqref="BB73">
    <cfRule type="containsText" dxfId="3835" priority="3833" operator="containsText" text="Score">
      <formula>NOT(ISERROR(SEARCH("Score",BB73)))</formula>
    </cfRule>
    <cfRule type="cellIs" dxfId="3834" priority="3834" operator="greaterThan">
      <formula>$O$73</formula>
    </cfRule>
    <cfRule type="cellIs" dxfId="3833" priority="3835" operator="equal">
      <formula>$O$73</formula>
    </cfRule>
    <cfRule type="cellIs" dxfId="3832" priority="3836" operator="lessThan">
      <formula>$O$73</formula>
    </cfRule>
  </conditionalFormatting>
  <conditionalFormatting sqref="BC73">
    <cfRule type="containsText" dxfId="3831" priority="3829" operator="containsText" text="Score">
      <formula>NOT(ISERROR(SEARCH("Score",BC73)))</formula>
    </cfRule>
    <cfRule type="cellIs" dxfId="3830" priority="3830" operator="greaterThan">
      <formula>$O$73</formula>
    </cfRule>
    <cfRule type="cellIs" dxfId="3829" priority="3831" operator="equal">
      <formula>$O$73</formula>
    </cfRule>
    <cfRule type="cellIs" dxfId="3828" priority="3832" operator="lessThan">
      <formula>$O$73</formula>
    </cfRule>
  </conditionalFormatting>
  <conditionalFormatting sqref="BD73">
    <cfRule type="containsText" dxfId="3827" priority="3825" operator="containsText" text="Score">
      <formula>NOT(ISERROR(SEARCH("Score",BD73)))</formula>
    </cfRule>
    <cfRule type="cellIs" dxfId="3826" priority="3826" operator="greaterThan">
      <formula>$O$73</formula>
    </cfRule>
    <cfRule type="cellIs" dxfId="3825" priority="3827" operator="equal">
      <formula>$O$73</formula>
    </cfRule>
    <cfRule type="cellIs" dxfId="3824" priority="3828" operator="lessThan">
      <formula>$O$73</formula>
    </cfRule>
  </conditionalFormatting>
  <conditionalFormatting sqref="BE73">
    <cfRule type="containsText" dxfId="3823" priority="3821" operator="containsText" text="Score">
      <formula>NOT(ISERROR(SEARCH("Score",BE73)))</formula>
    </cfRule>
    <cfRule type="cellIs" dxfId="3822" priority="3822" operator="greaterThan">
      <formula>$O$73</formula>
    </cfRule>
    <cfRule type="cellIs" dxfId="3821" priority="3823" operator="equal">
      <formula>$O$73</formula>
    </cfRule>
    <cfRule type="cellIs" dxfId="3820" priority="3824" operator="lessThan">
      <formula>$O$73</formula>
    </cfRule>
  </conditionalFormatting>
  <conditionalFormatting sqref="BF73">
    <cfRule type="containsText" dxfId="3819" priority="3817" operator="containsText" text="Score">
      <formula>NOT(ISERROR(SEARCH("Score",BF73)))</formula>
    </cfRule>
    <cfRule type="cellIs" dxfId="3818" priority="3818" operator="greaterThan">
      <formula>$O$73</formula>
    </cfRule>
    <cfRule type="cellIs" dxfId="3817" priority="3819" operator="equal">
      <formula>$O$73</formula>
    </cfRule>
    <cfRule type="cellIs" dxfId="3816" priority="3820" operator="lessThan">
      <formula>$O$73</formula>
    </cfRule>
  </conditionalFormatting>
  <conditionalFormatting sqref="BG73">
    <cfRule type="containsText" dxfId="3815" priority="3813" operator="containsText" text="Score">
      <formula>NOT(ISERROR(SEARCH("Score",BG73)))</formula>
    </cfRule>
    <cfRule type="cellIs" dxfId="3814" priority="3814" operator="greaterThan">
      <formula>$O$73</formula>
    </cfRule>
    <cfRule type="cellIs" dxfId="3813" priority="3815" operator="equal">
      <formula>$O$73</formula>
    </cfRule>
    <cfRule type="cellIs" dxfId="3812" priority="3816" operator="lessThan">
      <formula>$O$73</formula>
    </cfRule>
  </conditionalFormatting>
  <conditionalFormatting sqref="BH73">
    <cfRule type="containsText" dxfId="3811" priority="3809" operator="containsText" text="Score">
      <formula>NOT(ISERROR(SEARCH("Score",BH73)))</formula>
    </cfRule>
    <cfRule type="cellIs" dxfId="3810" priority="3810" operator="greaterThan">
      <formula>$O$73</formula>
    </cfRule>
    <cfRule type="cellIs" dxfId="3809" priority="3811" operator="equal">
      <formula>$O$73</formula>
    </cfRule>
    <cfRule type="cellIs" dxfId="3808" priority="3812" operator="lessThan">
      <formula>$O$73</formula>
    </cfRule>
  </conditionalFormatting>
  <conditionalFormatting sqref="BI73">
    <cfRule type="containsText" dxfId="3807" priority="3805" operator="containsText" text="Score">
      <formula>NOT(ISERROR(SEARCH("Score",BI73)))</formula>
    </cfRule>
    <cfRule type="cellIs" dxfId="3806" priority="3806" operator="greaterThan">
      <formula>$O$73</formula>
    </cfRule>
    <cfRule type="cellIs" dxfId="3805" priority="3807" operator="equal">
      <formula>$O$73</formula>
    </cfRule>
    <cfRule type="cellIs" dxfId="3804" priority="3808" operator="lessThan">
      <formula>$O$73</formula>
    </cfRule>
  </conditionalFormatting>
  <conditionalFormatting sqref="BJ73">
    <cfRule type="containsText" dxfId="3803" priority="3801" operator="containsText" text="Score">
      <formula>NOT(ISERROR(SEARCH("Score",BJ73)))</formula>
    </cfRule>
    <cfRule type="cellIs" dxfId="3802" priority="3802" operator="greaterThan">
      <formula>$O$73</formula>
    </cfRule>
    <cfRule type="cellIs" dxfId="3801" priority="3803" operator="equal">
      <formula>$O$73</formula>
    </cfRule>
    <cfRule type="cellIs" dxfId="3800" priority="3804" operator="lessThan">
      <formula>$O$73</formula>
    </cfRule>
  </conditionalFormatting>
  <conditionalFormatting sqref="BK73">
    <cfRule type="containsText" dxfId="3799" priority="3797" operator="containsText" text="Score">
      <formula>NOT(ISERROR(SEARCH("Score",BK73)))</formula>
    </cfRule>
    <cfRule type="cellIs" dxfId="3798" priority="3798" operator="greaterThan">
      <formula>$O$73</formula>
    </cfRule>
    <cfRule type="cellIs" dxfId="3797" priority="3799" operator="equal">
      <formula>$O$73</formula>
    </cfRule>
    <cfRule type="cellIs" dxfId="3796" priority="3800" operator="lessThan">
      <formula>$O$73</formula>
    </cfRule>
  </conditionalFormatting>
  <conditionalFormatting sqref="BL73">
    <cfRule type="containsText" dxfId="3795" priority="3793" operator="containsText" text="Score">
      <formula>NOT(ISERROR(SEARCH("Score",BL73)))</formula>
    </cfRule>
    <cfRule type="cellIs" dxfId="3794" priority="3794" operator="greaterThan">
      <formula>$O$73</formula>
    </cfRule>
    <cfRule type="cellIs" dxfId="3793" priority="3795" operator="equal">
      <formula>$O$73</formula>
    </cfRule>
    <cfRule type="cellIs" dxfId="3792" priority="3796" operator="lessThan">
      <formula>$O$73</formula>
    </cfRule>
  </conditionalFormatting>
  <conditionalFormatting sqref="BM73">
    <cfRule type="containsText" dxfId="3791" priority="3789" operator="containsText" text="Score">
      <formula>NOT(ISERROR(SEARCH("Score",BM73)))</formula>
    </cfRule>
    <cfRule type="cellIs" dxfId="3790" priority="3790" operator="greaterThan">
      <formula>$O$73</formula>
    </cfRule>
    <cfRule type="cellIs" dxfId="3789" priority="3791" operator="equal">
      <formula>$O$73</formula>
    </cfRule>
    <cfRule type="cellIs" dxfId="3788" priority="3792" operator="lessThan">
      <formula>$O$73</formula>
    </cfRule>
  </conditionalFormatting>
  <conditionalFormatting sqref="BN73">
    <cfRule type="containsText" dxfId="3787" priority="3785" operator="containsText" text="Score">
      <formula>NOT(ISERROR(SEARCH("Score",BN73)))</formula>
    </cfRule>
    <cfRule type="cellIs" dxfId="3786" priority="3786" operator="greaterThan">
      <formula>$O$73</formula>
    </cfRule>
    <cfRule type="cellIs" dxfId="3785" priority="3787" operator="equal">
      <formula>$O$73</formula>
    </cfRule>
    <cfRule type="cellIs" dxfId="3784" priority="3788" operator="lessThan">
      <formula>$O$73</formula>
    </cfRule>
  </conditionalFormatting>
  <conditionalFormatting sqref="BO73">
    <cfRule type="containsText" dxfId="3783" priority="3781" operator="containsText" text="Score">
      <formula>NOT(ISERROR(SEARCH("Score",BO73)))</formula>
    </cfRule>
    <cfRule type="cellIs" dxfId="3782" priority="3782" operator="greaterThan">
      <formula>$O$73</formula>
    </cfRule>
    <cfRule type="cellIs" dxfId="3781" priority="3783" operator="equal">
      <formula>$O$73</formula>
    </cfRule>
    <cfRule type="cellIs" dxfId="3780" priority="3784" operator="lessThan">
      <formula>$O$73</formula>
    </cfRule>
  </conditionalFormatting>
  <conditionalFormatting sqref="BP73">
    <cfRule type="containsText" dxfId="3779" priority="3777" operator="containsText" text="Score">
      <formula>NOT(ISERROR(SEARCH("Score",BP73)))</formula>
    </cfRule>
    <cfRule type="cellIs" dxfId="3778" priority="3778" operator="greaterThan">
      <formula>$O$73</formula>
    </cfRule>
    <cfRule type="cellIs" dxfId="3777" priority="3779" operator="equal">
      <formula>$O$73</formula>
    </cfRule>
    <cfRule type="cellIs" dxfId="3776" priority="3780" operator="lessThan">
      <formula>$O$73</formula>
    </cfRule>
  </conditionalFormatting>
  <conditionalFormatting sqref="BQ73">
    <cfRule type="containsText" dxfId="3775" priority="3773" operator="containsText" text="Score">
      <formula>NOT(ISERROR(SEARCH("Score",BQ73)))</formula>
    </cfRule>
    <cfRule type="cellIs" dxfId="3774" priority="3774" operator="greaterThan">
      <formula>$O$73</formula>
    </cfRule>
    <cfRule type="cellIs" dxfId="3773" priority="3775" operator="equal">
      <formula>$O$73</formula>
    </cfRule>
    <cfRule type="cellIs" dxfId="3772" priority="3776" operator="lessThan">
      <formula>$O$73</formula>
    </cfRule>
  </conditionalFormatting>
  <conditionalFormatting sqref="BR25">
    <cfRule type="containsText" dxfId="3771" priority="3769" operator="containsText" text="Score">
      <formula>NOT(ISERROR(SEARCH("Score",BR25)))</formula>
    </cfRule>
    <cfRule type="cellIs" dxfId="3770" priority="3770" operator="greaterThan">
      <formula>$O$25</formula>
    </cfRule>
    <cfRule type="cellIs" dxfId="3769" priority="3771" operator="equal">
      <formula>$O$25</formula>
    </cfRule>
    <cfRule type="cellIs" dxfId="3768" priority="3772" operator="lessThan">
      <formula>$O$25</formula>
    </cfRule>
  </conditionalFormatting>
  <conditionalFormatting sqref="BR29">
    <cfRule type="containsText" dxfId="3767" priority="3765" operator="containsText" text="Score">
      <formula>NOT(ISERROR(SEARCH("Score",BR29)))</formula>
    </cfRule>
    <cfRule type="cellIs" dxfId="3766" priority="3766" operator="greaterThan">
      <formula>$O$29</formula>
    </cfRule>
    <cfRule type="cellIs" dxfId="3765" priority="3767" operator="equal">
      <formula>$O$29</formula>
    </cfRule>
    <cfRule type="cellIs" dxfId="3764" priority="3768" operator="lessThan">
      <formula>$O$29</formula>
    </cfRule>
  </conditionalFormatting>
  <conditionalFormatting sqref="BR33">
    <cfRule type="containsText" dxfId="3763" priority="3761" operator="containsText" text="Score">
      <formula>NOT(ISERROR(SEARCH("Score",BR33)))</formula>
    </cfRule>
    <cfRule type="cellIs" dxfId="3762" priority="3762" operator="greaterThan">
      <formula>$O$33</formula>
    </cfRule>
    <cfRule type="cellIs" dxfId="3761" priority="3763" operator="equal">
      <formula>$O$33</formula>
    </cfRule>
    <cfRule type="cellIs" dxfId="3760" priority="3764" operator="lessThan">
      <formula>$O$33</formula>
    </cfRule>
  </conditionalFormatting>
  <conditionalFormatting sqref="BR37">
    <cfRule type="containsText" dxfId="3759" priority="3757" operator="containsText" text="Score">
      <formula>NOT(ISERROR(SEARCH("Score",BR37)))</formula>
    </cfRule>
    <cfRule type="cellIs" dxfId="3758" priority="3758" operator="greaterThan">
      <formula>$O$37</formula>
    </cfRule>
    <cfRule type="cellIs" dxfId="3757" priority="3759" operator="equal">
      <formula>$O$37</formula>
    </cfRule>
    <cfRule type="cellIs" dxfId="3756" priority="3760" operator="lessThan">
      <formula>$O$37</formula>
    </cfRule>
  </conditionalFormatting>
  <conditionalFormatting sqref="BR41">
    <cfRule type="containsText" dxfId="3755" priority="3753" operator="containsText" text="Score">
      <formula>NOT(ISERROR(SEARCH("Score",BR41)))</formula>
    </cfRule>
    <cfRule type="cellIs" dxfId="3754" priority="3754" operator="greaterThan">
      <formula>$O$41</formula>
    </cfRule>
    <cfRule type="cellIs" dxfId="3753" priority="3755" operator="equal">
      <formula>$O$41</formula>
    </cfRule>
    <cfRule type="cellIs" dxfId="3752" priority="3756" operator="lessThan">
      <formula>$O$41</formula>
    </cfRule>
  </conditionalFormatting>
  <conditionalFormatting sqref="BR45">
    <cfRule type="containsText" dxfId="3751" priority="3749" operator="containsText" text="Score">
      <formula>NOT(ISERROR(SEARCH("Score",BR45)))</formula>
    </cfRule>
    <cfRule type="cellIs" dxfId="3750" priority="3750" operator="greaterThan">
      <formula>$O$45</formula>
    </cfRule>
    <cfRule type="cellIs" dxfId="3749" priority="3751" operator="equal">
      <formula>$O$45</formula>
    </cfRule>
    <cfRule type="cellIs" dxfId="3748" priority="3752" operator="lessThan">
      <formula>$O$45</formula>
    </cfRule>
  </conditionalFormatting>
  <conditionalFormatting sqref="BR49">
    <cfRule type="containsText" dxfId="3747" priority="3745" operator="containsText" text="Score">
      <formula>NOT(ISERROR(SEARCH("Score",BR49)))</formula>
    </cfRule>
    <cfRule type="cellIs" dxfId="3746" priority="3746" operator="greaterThan">
      <formula>$O$49</formula>
    </cfRule>
    <cfRule type="cellIs" dxfId="3745" priority="3747" operator="equal">
      <formula>$O$49</formula>
    </cfRule>
    <cfRule type="cellIs" dxfId="3744" priority="3748" operator="lessThan">
      <formula>$O$49</formula>
    </cfRule>
  </conditionalFormatting>
  <conditionalFormatting sqref="BR53">
    <cfRule type="containsText" dxfId="3743" priority="3741" operator="containsText" text="Score">
      <formula>NOT(ISERROR(SEARCH("Score",BR53)))</formula>
    </cfRule>
    <cfRule type="cellIs" dxfId="3742" priority="3742" operator="greaterThan">
      <formula>$O$53</formula>
    </cfRule>
    <cfRule type="cellIs" dxfId="3741" priority="3743" operator="equal">
      <formula>$O$53</formula>
    </cfRule>
    <cfRule type="cellIs" dxfId="3740" priority="3744" operator="lessThan">
      <formula>$O$53</formula>
    </cfRule>
  </conditionalFormatting>
  <conditionalFormatting sqref="BR57">
    <cfRule type="containsText" dxfId="3739" priority="3737" operator="containsText" text="Score">
      <formula>NOT(ISERROR(SEARCH("Score",BR57)))</formula>
    </cfRule>
    <cfRule type="cellIs" dxfId="3738" priority="3738" operator="greaterThan">
      <formula>$O$57</formula>
    </cfRule>
    <cfRule type="cellIs" dxfId="3737" priority="3739" operator="equal">
      <formula>$O$57</formula>
    </cfRule>
    <cfRule type="cellIs" dxfId="3736" priority="3740" operator="lessThan">
      <formula>$O$57</formula>
    </cfRule>
  </conditionalFormatting>
  <conditionalFormatting sqref="BR61">
    <cfRule type="containsText" dxfId="3735" priority="3733" operator="containsText" text="Score">
      <formula>NOT(ISERROR(SEARCH("Score",BR61)))</formula>
    </cfRule>
    <cfRule type="cellIs" dxfId="3734" priority="3734" operator="greaterThan">
      <formula>$O$61</formula>
    </cfRule>
    <cfRule type="cellIs" dxfId="3733" priority="3735" operator="equal">
      <formula>$O$61</formula>
    </cfRule>
    <cfRule type="cellIs" dxfId="3732" priority="3736" operator="lessThan">
      <formula>$O$61</formula>
    </cfRule>
  </conditionalFormatting>
  <conditionalFormatting sqref="BR65">
    <cfRule type="containsText" dxfId="3731" priority="3729" operator="containsText" text="Score">
      <formula>NOT(ISERROR(SEARCH("Score",BR65)))</formula>
    </cfRule>
    <cfRule type="cellIs" dxfId="3730" priority="3730" operator="greaterThan">
      <formula>$O$65</formula>
    </cfRule>
    <cfRule type="cellIs" dxfId="3729" priority="3731" operator="equal">
      <formula>$O$65</formula>
    </cfRule>
    <cfRule type="cellIs" dxfId="3728" priority="3732" operator="lessThan">
      <formula>$O$65</formula>
    </cfRule>
  </conditionalFormatting>
  <conditionalFormatting sqref="BR69">
    <cfRule type="containsText" dxfId="3727" priority="3725" operator="containsText" text="Score">
      <formula>NOT(ISERROR(SEARCH("Score",BR69)))</formula>
    </cfRule>
    <cfRule type="cellIs" dxfId="3726" priority="3726" operator="greaterThan">
      <formula>$O$69</formula>
    </cfRule>
    <cfRule type="cellIs" dxfId="3725" priority="3727" operator="equal">
      <formula>$O$69</formula>
    </cfRule>
    <cfRule type="cellIs" dxfId="3724" priority="3728" operator="lessThan">
      <formula>$O$69</formula>
    </cfRule>
  </conditionalFormatting>
  <conditionalFormatting sqref="BR73">
    <cfRule type="containsText" dxfId="3723" priority="3721" operator="containsText" text="Score">
      <formula>NOT(ISERROR(SEARCH("Score",BR73)))</formula>
    </cfRule>
    <cfRule type="cellIs" dxfId="3722" priority="3722" operator="greaterThan">
      <formula>$O$73</formula>
    </cfRule>
    <cfRule type="cellIs" dxfId="3721" priority="3723" operator="equal">
      <formula>$O$73</formula>
    </cfRule>
    <cfRule type="cellIs" dxfId="3720" priority="3724" operator="lessThan">
      <formula>$O$73</formula>
    </cfRule>
  </conditionalFormatting>
  <conditionalFormatting sqref="BR80">
    <cfRule type="containsText" dxfId="3719" priority="3717" operator="containsText" text="Score">
      <formula>NOT(ISERROR(SEARCH("Score",BR80)))</formula>
    </cfRule>
    <cfRule type="cellIs" dxfId="3718" priority="3718" operator="greaterThan">
      <formula>$O$80</formula>
    </cfRule>
    <cfRule type="cellIs" dxfId="3717" priority="3719" operator="equal">
      <formula>$O$80</formula>
    </cfRule>
    <cfRule type="cellIs" dxfId="3716" priority="3720" operator="lessThan">
      <formula>$O$80</formula>
    </cfRule>
  </conditionalFormatting>
  <conditionalFormatting sqref="BR84">
    <cfRule type="containsText" dxfId="3715" priority="3713" operator="containsText" text="Score">
      <formula>NOT(ISERROR(SEARCH("Score",BR84)))</formula>
    </cfRule>
    <cfRule type="cellIs" dxfId="3714" priority="3714" operator="greaterThan">
      <formula>$O$84</formula>
    </cfRule>
    <cfRule type="cellIs" dxfId="3713" priority="3715" operator="equal">
      <formula>$O$84</formula>
    </cfRule>
    <cfRule type="cellIs" dxfId="3712" priority="3716" operator="lessThan">
      <formula>$O$84</formula>
    </cfRule>
  </conditionalFormatting>
  <conditionalFormatting sqref="BR88">
    <cfRule type="containsText" dxfId="3711" priority="3709" operator="containsText" text="Score">
      <formula>NOT(ISERROR(SEARCH("Score",BR88)))</formula>
    </cfRule>
    <cfRule type="cellIs" dxfId="3710" priority="3710" operator="greaterThan">
      <formula>$O$88</formula>
    </cfRule>
    <cfRule type="cellIs" dxfId="3709" priority="3711" operator="equal">
      <formula>$O$88</formula>
    </cfRule>
    <cfRule type="cellIs" dxfId="3708" priority="3712" operator="lessThan">
      <formula>$O$88</formula>
    </cfRule>
  </conditionalFormatting>
  <conditionalFormatting sqref="BR92">
    <cfRule type="containsText" dxfId="3707" priority="3705" operator="containsText" text="Score">
      <formula>NOT(ISERROR(SEARCH("Score",BR92)))</formula>
    </cfRule>
    <cfRule type="cellIs" dxfId="3706" priority="3706" operator="greaterThan">
      <formula>$O$92</formula>
    </cfRule>
    <cfRule type="cellIs" dxfId="3705" priority="3707" operator="equal">
      <formula>$O$92</formula>
    </cfRule>
    <cfRule type="cellIs" dxfId="3704" priority="3708" operator="lessThan">
      <formula>$O$92</formula>
    </cfRule>
  </conditionalFormatting>
  <conditionalFormatting sqref="BR96">
    <cfRule type="containsText" dxfId="3703" priority="3701" operator="containsText" text="Score">
      <formula>NOT(ISERROR(SEARCH("Score",BR96)))</formula>
    </cfRule>
    <cfRule type="cellIs" dxfId="3702" priority="3702" operator="greaterThan">
      <formula>$O$96</formula>
    </cfRule>
    <cfRule type="cellIs" dxfId="3701" priority="3703" operator="equal">
      <formula>$O$96</formula>
    </cfRule>
    <cfRule type="cellIs" dxfId="3700" priority="3704" operator="lessThan">
      <formula>$O$96</formula>
    </cfRule>
  </conditionalFormatting>
  <conditionalFormatting sqref="BR100">
    <cfRule type="containsText" dxfId="3699" priority="3697" operator="containsText" text="Score">
      <formula>NOT(ISERROR(SEARCH("Score",BR100)))</formula>
    </cfRule>
    <cfRule type="cellIs" dxfId="3698" priority="3698" operator="greaterThan">
      <formula>$O$100</formula>
    </cfRule>
    <cfRule type="cellIs" dxfId="3697" priority="3699" operator="equal">
      <formula>$O$100</formula>
    </cfRule>
    <cfRule type="cellIs" dxfId="3696" priority="3700" operator="lessThan">
      <formula>$O$100</formula>
    </cfRule>
  </conditionalFormatting>
  <conditionalFormatting sqref="BR104">
    <cfRule type="containsText" dxfId="3695" priority="3693" operator="containsText" text="Score">
      <formula>NOT(ISERROR(SEARCH("Score",BR104)))</formula>
    </cfRule>
    <cfRule type="cellIs" dxfId="3694" priority="3694" operator="greaterThan">
      <formula>$O$104</formula>
    </cfRule>
    <cfRule type="cellIs" dxfId="3693" priority="3695" operator="equal">
      <formula>$O$104</formula>
    </cfRule>
    <cfRule type="cellIs" dxfId="3692" priority="3696" operator="lessThan">
      <formula>$O$104</formula>
    </cfRule>
  </conditionalFormatting>
  <conditionalFormatting sqref="BR108">
    <cfRule type="containsText" dxfId="3691" priority="3689" operator="containsText" text="Score">
      <formula>NOT(ISERROR(SEARCH("Score",BR108)))</formula>
    </cfRule>
    <cfRule type="cellIs" dxfId="3690" priority="3690" operator="greaterThan">
      <formula>$O$108</formula>
    </cfRule>
    <cfRule type="cellIs" dxfId="3689" priority="3691" operator="equal">
      <formula>$O$108</formula>
    </cfRule>
    <cfRule type="cellIs" dxfId="3688" priority="3692" operator="lessThan">
      <formula>$O$108</formula>
    </cfRule>
  </conditionalFormatting>
  <conditionalFormatting sqref="BR112">
    <cfRule type="containsText" dxfId="3687" priority="3685" operator="containsText" text="Score">
      <formula>NOT(ISERROR(SEARCH("Score",BR112)))</formula>
    </cfRule>
    <cfRule type="cellIs" dxfId="3686" priority="3686" operator="greaterThan">
      <formula>$O$112</formula>
    </cfRule>
    <cfRule type="cellIs" dxfId="3685" priority="3687" operator="equal">
      <formula>$O$112</formula>
    </cfRule>
    <cfRule type="cellIs" dxfId="3684" priority="3688" operator="lessThan">
      <formula>$O$112</formula>
    </cfRule>
  </conditionalFormatting>
  <conditionalFormatting sqref="BR116">
    <cfRule type="containsText" dxfId="3683" priority="3681" operator="containsText" text="Score">
      <formula>NOT(ISERROR(SEARCH("Score",BR116)))</formula>
    </cfRule>
    <cfRule type="cellIs" dxfId="3682" priority="3682" operator="greaterThan">
      <formula>$O$116</formula>
    </cfRule>
    <cfRule type="cellIs" dxfId="3681" priority="3683" operator="equal">
      <formula>$O$116</formula>
    </cfRule>
    <cfRule type="cellIs" dxfId="3680" priority="3684" operator="lessThan">
      <formula>$O$116</formula>
    </cfRule>
  </conditionalFormatting>
  <conditionalFormatting sqref="BR120">
    <cfRule type="containsText" dxfId="3679" priority="3677" operator="containsText" text="Score">
      <formula>NOT(ISERROR(SEARCH("Score",BR120)))</formula>
    </cfRule>
    <cfRule type="cellIs" dxfId="3678" priority="3678" operator="greaterThan">
      <formula>$O$120</formula>
    </cfRule>
    <cfRule type="cellIs" dxfId="3677" priority="3679" operator="equal">
      <formula>$O$120</formula>
    </cfRule>
    <cfRule type="cellIs" dxfId="3676" priority="3680" operator="lessThan">
      <formula>$O$120</formula>
    </cfRule>
  </conditionalFormatting>
  <conditionalFormatting sqref="BR124">
    <cfRule type="containsText" dxfId="3675" priority="3673" operator="containsText" text="Score">
      <formula>NOT(ISERROR(SEARCH("Score",BR124)))</formula>
    </cfRule>
    <cfRule type="cellIs" dxfId="3674" priority="3674" operator="greaterThan">
      <formula>$O$124</formula>
    </cfRule>
    <cfRule type="cellIs" dxfId="3673" priority="3675" operator="equal">
      <formula>$O$124</formula>
    </cfRule>
    <cfRule type="cellIs" dxfId="3672" priority="3676" operator="lessThan">
      <formula>$O$124</formula>
    </cfRule>
  </conditionalFormatting>
  <conditionalFormatting sqref="BR128">
    <cfRule type="containsText" dxfId="3671" priority="3669" operator="containsText" text="Score">
      <formula>NOT(ISERROR(SEARCH("Score",BR128)))</formula>
    </cfRule>
    <cfRule type="cellIs" dxfId="3670" priority="3670" operator="greaterThan">
      <formula>$O$128</formula>
    </cfRule>
    <cfRule type="cellIs" dxfId="3669" priority="3671" operator="equal">
      <formula>$O$128</formula>
    </cfRule>
    <cfRule type="cellIs" dxfId="3668" priority="3672" operator="lessThan">
      <formula>$O$128</formula>
    </cfRule>
  </conditionalFormatting>
  <conditionalFormatting sqref="BR132">
    <cfRule type="containsText" dxfId="3667" priority="3665" operator="containsText" text="Score">
      <formula>NOT(ISERROR(SEARCH("Score",BR132)))</formula>
    </cfRule>
    <cfRule type="cellIs" dxfId="3666" priority="3666" operator="greaterThan">
      <formula>$O$132</formula>
    </cfRule>
    <cfRule type="cellIs" dxfId="3665" priority="3667" operator="equal">
      <formula>$O$132</formula>
    </cfRule>
    <cfRule type="cellIs" dxfId="3664" priority="3668" operator="lessThan">
      <formula>$O$132</formula>
    </cfRule>
  </conditionalFormatting>
  <conditionalFormatting sqref="BR143">
    <cfRule type="containsText" dxfId="3663" priority="3661" operator="containsText" text="Score">
      <formula>NOT(ISERROR(SEARCH("Score",BR143)))</formula>
    </cfRule>
    <cfRule type="cellIs" dxfId="3662" priority="3662" operator="greaterThan">
      <formula>$O$143</formula>
    </cfRule>
    <cfRule type="cellIs" dxfId="3661" priority="3663" operator="equal">
      <formula>$O$143</formula>
    </cfRule>
    <cfRule type="cellIs" dxfId="3660" priority="3664" operator="lessThan">
      <formula>$O$143</formula>
    </cfRule>
  </conditionalFormatting>
  <conditionalFormatting sqref="BR147">
    <cfRule type="containsText" dxfId="3659" priority="3657" operator="containsText" text="Score">
      <formula>NOT(ISERROR(SEARCH("Score",BR147)))</formula>
    </cfRule>
    <cfRule type="cellIs" dxfId="3658" priority="3658" operator="greaterThan">
      <formula>$O$147</formula>
    </cfRule>
    <cfRule type="cellIs" dxfId="3657" priority="3659" operator="equal">
      <formula>$O$147</formula>
    </cfRule>
    <cfRule type="cellIs" dxfId="3656" priority="3660" operator="lessThan">
      <formula>$O$147</formula>
    </cfRule>
  </conditionalFormatting>
  <conditionalFormatting sqref="BR151">
    <cfRule type="containsText" dxfId="3655" priority="3653" operator="containsText" text="Score">
      <formula>NOT(ISERROR(SEARCH("Score",BR151)))</formula>
    </cfRule>
    <cfRule type="cellIs" dxfId="3654" priority="3654" operator="greaterThan">
      <formula>$O$151</formula>
    </cfRule>
    <cfRule type="cellIs" dxfId="3653" priority="3655" operator="equal">
      <formula>$O$151</formula>
    </cfRule>
    <cfRule type="cellIs" dxfId="3652" priority="3656" operator="lessThan">
      <formula>$O$151</formula>
    </cfRule>
  </conditionalFormatting>
  <conditionalFormatting sqref="BR155">
    <cfRule type="containsText" dxfId="3651" priority="3649" operator="containsText" text="Score">
      <formula>NOT(ISERROR(SEARCH("Score",BR155)))</formula>
    </cfRule>
    <cfRule type="cellIs" dxfId="3650" priority="3650" operator="greaterThan">
      <formula>$O$155</formula>
    </cfRule>
    <cfRule type="cellIs" dxfId="3649" priority="3651" operator="equal">
      <formula>$O$155</formula>
    </cfRule>
    <cfRule type="cellIs" dxfId="3648" priority="3652" operator="lessThan">
      <formula>$O$155</formula>
    </cfRule>
  </conditionalFormatting>
  <conditionalFormatting sqref="BR159">
    <cfRule type="containsText" dxfId="3647" priority="3645" operator="containsText" text="Score">
      <formula>NOT(ISERROR(SEARCH("Score",BR159)))</formula>
    </cfRule>
    <cfRule type="cellIs" dxfId="3646" priority="3646" operator="greaterThan">
      <formula>$O$159</formula>
    </cfRule>
    <cfRule type="cellIs" dxfId="3645" priority="3647" operator="equal">
      <formula>$O$159</formula>
    </cfRule>
    <cfRule type="cellIs" dxfId="3644" priority="3648" operator="lessThan">
      <formula>$O$159</formula>
    </cfRule>
  </conditionalFormatting>
  <conditionalFormatting sqref="BR163">
    <cfRule type="containsText" dxfId="3643" priority="3641" operator="containsText" text="Score">
      <formula>NOT(ISERROR(SEARCH("Score",BR163)))</formula>
    </cfRule>
    <cfRule type="cellIs" dxfId="3642" priority="3642" operator="greaterThan">
      <formula>$O$163</formula>
    </cfRule>
    <cfRule type="cellIs" dxfId="3641" priority="3643" operator="equal">
      <formula>$O$163</formula>
    </cfRule>
    <cfRule type="cellIs" dxfId="3640" priority="3644" operator="lessThan">
      <formula>$O$163</formula>
    </cfRule>
  </conditionalFormatting>
  <conditionalFormatting sqref="BR167">
    <cfRule type="containsText" dxfId="3639" priority="3637" operator="containsText" text="Score">
      <formula>NOT(ISERROR(SEARCH("Score",BR167)))</formula>
    </cfRule>
    <cfRule type="cellIs" dxfId="3638" priority="3638" operator="greaterThan">
      <formula>$O$167</formula>
    </cfRule>
    <cfRule type="cellIs" dxfId="3637" priority="3639" operator="equal">
      <formula>$O$167</formula>
    </cfRule>
    <cfRule type="cellIs" dxfId="3636" priority="3640" operator="lessThan">
      <formula>$O$167</formula>
    </cfRule>
  </conditionalFormatting>
  <conditionalFormatting sqref="BR171">
    <cfRule type="containsText" dxfId="3635" priority="3633" operator="containsText" text="Score">
      <formula>NOT(ISERROR(SEARCH("Score",BR171)))</formula>
    </cfRule>
    <cfRule type="cellIs" dxfId="3634" priority="3634" operator="greaterThan">
      <formula>$O$171</formula>
    </cfRule>
    <cfRule type="cellIs" dxfId="3633" priority="3635" operator="equal">
      <formula>$O$171</formula>
    </cfRule>
    <cfRule type="cellIs" dxfId="3632" priority="3636" operator="lessThan">
      <formula>$O$171</formula>
    </cfRule>
  </conditionalFormatting>
  <conditionalFormatting sqref="BR175">
    <cfRule type="containsText" dxfId="3631" priority="3629" operator="containsText" text="Score">
      <formula>NOT(ISERROR(SEARCH("Score",BR175)))</formula>
    </cfRule>
    <cfRule type="cellIs" dxfId="3630" priority="3630" operator="greaterThan">
      <formula>$O$175</formula>
    </cfRule>
    <cfRule type="cellIs" dxfId="3629" priority="3631" operator="equal">
      <formula>$O$175</formula>
    </cfRule>
    <cfRule type="cellIs" dxfId="3628" priority="3632" operator="lessThan">
      <formula>$O$175</formula>
    </cfRule>
  </conditionalFormatting>
  <conditionalFormatting sqref="BR179">
    <cfRule type="containsText" dxfId="3627" priority="3625" operator="containsText" text="Score">
      <formula>NOT(ISERROR(SEARCH("Score",BR179)))</formula>
    </cfRule>
    <cfRule type="cellIs" dxfId="3626" priority="3626" operator="greaterThan">
      <formula>$O$179</formula>
    </cfRule>
    <cfRule type="cellIs" dxfId="3625" priority="3627" operator="equal">
      <formula>$O$179</formula>
    </cfRule>
    <cfRule type="cellIs" dxfId="3624" priority="3628" operator="lessThan">
      <formula>$O$179</formula>
    </cfRule>
  </conditionalFormatting>
  <conditionalFormatting sqref="BR183">
    <cfRule type="containsText" dxfId="3623" priority="3621" operator="containsText" text="Score">
      <formula>NOT(ISERROR(SEARCH("Score",BR183)))</formula>
    </cfRule>
    <cfRule type="cellIs" dxfId="3622" priority="3622" operator="greaterThan">
      <formula>$O$183</formula>
    </cfRule>
    <cfRule type="cellIs" dxfId="3621" priority="3623" operator="equal">
      <formula>$O$183</formula>
    </cfRule>
    <cfRule type="cellIs" dxfId="3620" priority="3624" operator="lessThan">
      <formula>$O$183</formula>
    </cfRule>
  </conditionalFormatting>
  <conditionalFormatting sqref="BR187">
    <cfRule type="containsText" dxfId="3619" priority="3617" operator="containsText" text="Score">
      <formula>NOT(ISERROR(SEARCH("Score",BR187)))</formula>
    </cfRule>
    <cfRule type="cellIs" dxfId="3618" priority="3618" operator="greaterThan">
      <formula>$O$187</formula>
    </cfRule>
    <cfRule type="cellIs" dxfId="3617" priority="3619" operator="equal">
      <formula>$O$187</formula>
    </cfRule>
    <cfRule type="cellIs" dxfId="3616" priority="3620" operator="lessThan">
      <formula>$O$187</formula>
    </cfRule>
  </conditionalFormatting>
  <conditionalFormatting sqref="BR191">
    <cfRule type="containsText" dxfId="3615" priority="3613" operator="containsText" text="Score">
      <formula>NOT(ISERROR(SEARCH("Score",BR191)))</formula>
    </cfRule>
    <cfRule type="cellIs" dxfId="3614" priority="3614" operator="greaterThan">
      <formula>$O$191</formula>
    </cfRule>
    <cfRule type="cellIs" dxfId="3613" priority="3615" operator="equal">
      <formula>$O$191</formula>
    </cfRule>
    <cfRule type="cellIs" dxfId="3612" priority="3616" operator="lessThan">
      <formula>$O$191</formula>
    </cfRule>
  </conditionalFormatting>
  <conditionalFormatting sqref="BR195">
    <cfRule type="containsText" dxfId="3611" priority="3609" operator="containsText" text="Score">
      <formula>NOT(ISERROR(SEARCH("Score",BR195)))</formula>
    </cfRule>
    <cfRule type="cellIs" dxfId="3610" priority="3610" operator="greaterThan">
      <formula>$O$195</formula>
    </cfRule>
    <cfRule type="cellIs" dxfId="3609" priority="3611" operator="equal">
      <formula>$O$195</formula>
    </cfRule>
    <cfRule type="cellIs" dxfId="3608" priority="3612" operator="lessThan">
      <formula>$O$195</formula>
    </cfRule>
  </conditionalFormatting>
  <conditionalFormatting sqref="BR199">
    <cfRule type="containsText" dxfId="3607" priority="3605" operator="containsText" text="Score">
      <formula>NOT(ISERROR(SEARCH("Score",BR199)))</formula>
    </cfRule>
    <cfRule type="cellIs" dxfId="3606" priority="3606" operator="greaterThan">
      <formula>$O$199</formula>
    </cfRule>
    <cfRule type="cellIs" dxfId="3605" priority="3607" operator="equal">
      <formula>$O$199</formula>
    </cfRule>
    <cfRule type="cellIs" dxfId="3604" priority="3608" operator="lessThan">
      <formula>$O$199</formula>
    </cfRule>
  </conditionalFormatting>
  <conditionalFormatting sqref="AN80">
    <cfRule type="containsText" dxfId="3603" priority="3601" operator="containsText" text="Score">
      <formula>NOT(ISERROR(SEARCH("Score",AN80)))</formula>
    </cfRule>
    <cfRule type="cellIs" dxfId="3602" priority="3602" operator="greaterThan">
      <formula>$O$80</formula>
    </cfRule>
    <cfRule type="cellIs" dxfId="3601" priority="3603" operator="equal">
      <formula>$O$80</formula>
    </cfRule>
    <cfRule type="cellIs" dxfId="3600" priority="3604" operator="lessThan">
      <formula>$O$80</formula>
    </cfRule>
  </conditionalFormatting>
  <conditionalFormatting sqref="AO80">
    <cfRule type="containsText" dxfId="3599" priority="3597" operator="containsText" text="Score">
      <formula>NOT(ISERROR(SEARCH("Score",AO80)))</formula>
    </cfRule>
    <cfRule type="cellIs" dxfId="3598" priority="3598" operator="greaterThan">
      <formula>$O$80</formula>
    </cfRule>
    <cfRule type="cellIs" dxfId="3597" priority="3599" operator="equal">
      <formula>$O$80</formula>
    </cfRule>
    <cfRule type="cellIs" dxfId="3596" priority="3600" operator="lessThan">
      <formula>$O$80</formula>
    </cfRule>
  </conditionalFormatting>
  <conditionalFormatting sqref="AP80">
    <cfRule type="containsText" dxfId="3595" priority="3593" operator="containsText" text="Score">
      <formula>NOT(ISERROR(SEARCH("Score",AP80)))</formula>
    </cfRule>
    <cfRule type="cellIs" dxfId="3594" priority="3594" operator="greaterThan">
      <formula>$O$80</formula>
    </cfRule>
    <cfRule type="cellIs" dxfId="3593" priority="3595" operator="equal">
      <formula>$O$80</formula>
    </cfRule>
    <cfRule type="cellIs" dxfId="3592" priority="3596" operator="lessThan">
      <formula>$O$80</formula>
    </cfRule>
  </conditionalFormatting>
  <conditionalFormatting sqref="AQ80">
    <cfRule type="containsText" dxfId="3591" priority="3589" operator="containsText" text="Score">
      <formula>NOT(ISERROR(SEARCH("Score",AQ80)))</formula>
    </cfRule>
    <cfRule type="cellIs" dxfId="3590" priority="3590" operator="greaterThan">
      <formula>$O$80</formula>
    </cfRule>
    <cfRule type="cellIs" dxfId="3589" priority="3591" operator="equal">
      <formula>$O$80</formula>
    </cfRule>
    <cfRule type="cellIs" dxfId="3588" priority="3592" operator="lessThan">
      <formula>$O$80</formula>
    </cfRule>
  </conditionalFormatting>
  <conditionalFormatting sqref="AR80">
    <cfRule type="containsText" dxfId="3587" priority="3585" operator="containsText" text="Score">
      <formula>NOT(ISERROR(SEARCH("Score",AR80)))</formula>
    </cfRule>
    <cfRule type="cellIs" dxfId="3586" priority="3586" operator="greaterThan">
      <formula>$O$80</formula>
    </cfRule>
    <cfRule type="cellIs" dxfId="3585" priority="3587" operator="equal">
      <formula>$O$80</formula>
    </cfRule>
    <cfRule type="cellIs" dxfId="3584" priority="3588" operator="lessThan">
      <formula>$O$80</formula>
    </cfRule>
  </conditionalFormatting>
  <conditionalFormatting sqref="AS80">
    <cfRule type="containsText" dxfId="3583" priority="3581" operator="containsText" text="Score">
      <formula>NOT(ISERROR(SEARCH("Score",AS80)))</formula>
    </cfRule>
    <cfRule type="cellIs" dxfId="3582" priority="3582" operator="greaterThan">
      <formula>$O$80</formula>
    </cfRule>
    <cfRule type="cellIs" dxfId="3581" priority="3583" operator="equal">
      <formula>$O$80</formula>
    </cfRule>
    <cfRule type="cellIs" dxfId="3580" priority="3584" operator="lessThan">
      <formula>$O$80</formula>
    </cfRule>
  </conditionalFormatting>
  <conditionalFormatting sqref="AT80">
    <cfRule type="containsText" dxfId="3579" priority="3577" operator="containsText" text="Score">
      <formula>NOT(ISERROR(SEARCH("Score",AT80)))</formula>
    </cfRule>
    <cfRule type="cellIs" dxfId="3578" priority="3578" operator="greaterThan">
      <formula>$O$80</formula>
    </cfRule>
    <cfRule type="cellIs" dxfId="3577" priority="3579" operator="equal">
      <formula>$O$80</formula>
    </cfRule>
    <cfRule type="cellIs" dxfId="3576" priority="3580" operator="lessThan">
      <formula>$O$80</formula>
    </cfRule>
  </conditionalFormatting>
  <conditionalFormatting sqref="AU80">
    <cfRule type="containsText" dxfId="3575" priority="3573" operator="containsText" text="Score">
      <formula>NOT(ISERROR(SEARCH("Score",AU80)))</formula>
    </cfRule>
    <cfRule type="cellIs" dxfId="3574" priority="3574" operator="greaterThan">
      <formula>$O$80</formula>
    </cfRule>
    <cfRule type="cellIs" dxfId="3573" priority="3575" operator="equal">
      <formula>$O$80</formula>
    </cfRule>
    <cfRule type="cellIs" dxfId="3572" priority="3576" operator="lessThan">
      <formula>$O$80</formula>
    </cfRule>
  </conditionalFormatting>
  <conditionalFormatting sqref="AV80">
    <cfRule type="containsText" dxfId="3571" priority="3569" operator="containsText" text="Score">
      <formula>NOT(ISERROR(SEARCH("Score",AV80)))</formula>
    </cfRule>
    <cfRule type="cellIs" dxfId="3570" priority="3570" operator="greaterThan">
      <formula>$O$80</formula>
    </cfRule>
    <cfRule type="cellIs" dxfId="3569" priority="3571" operator="equal">
      <formula>$O$80</formula>
    </cfRule>
    <cfRule type="cellIs" dxfId="3568" priority="3572" operator="lessThan">
      <formula>$O$80</formula>
    </cfRule>
  </conditionalFormatting>
  <conditionalFormatting sqref="AW80">
    <cfRule type="containsText" dxfId="3567" priority="3565" operator="containsText" text="Score">
      <formula>NOT(ISERROR(SEARCH("Score",AW80)))</formula>
    </cfRule>
    <cfRule type="cellIs" dxfId="3566" priority="3566" operator="greaterThan">
      <formula>$O$80</formula>
    </cfRule>
    <cfRule type="cellIs" dxfId="3565" priority="3567" operator="equal">
      <formula>$O$80</formula>
    </cfRule>
    <cfRule type="cellIs" dxfId="3564" priority="3568" operator="lessThan">
      <formula>$O$80</formula>
    </cfRule>
  </conditionalFormatting>
  <conditionalFormatting sqref="AX80">
    <cfRule type="containsText" dxfId="3563" priority="3561" operator="containsText" text="Score">
      <formula>NOT(ISERROR(SEARCH("Score",AX80)))</formula>
    </cfRule>
    <cfRule type="cellIs" dxfId="3562" priority="3562" operator="greaterThan">
      <formula>$O$80</formula>
    </cfRule>
    <cfRule type="cellIs" dxfId="3561" priority="3563" operator="equal">
      <formula>$O$80</formula>
    </cfRule>
    <cfRule type="cellIs" dxfId="3560" priority="3564" operator="lessThan">
      <formula>$O$80</formula>
    </cfRule>
  </conditionalFormatting>
  <conditionalFormatting sqref="AY80">
    <cfRule type="containsText" dxfId="3559" priority="3557" operator="containsText" text="Score">
      <formula>NOT(ISERROR(SEARCH("Score",AY80)))</formula>
    </cfRule>
    <cfRule type="cellIs" dxfId="3558" priority="3558" operator="greaterThan">
      <formula>$O$80</formula>
    </cfRule>
    <cfRule type="cellIs" dxfId="3557" priority="3559" operator="equal">
      <formula>$O$80</formula>
    </cfRule>
    <cfRule type="cellIs" dxfId="3556" priority="3560" operator="lessThan">
      <formula>$O$80</formula>
    </cfRule>
  </conditionalFormatting>
  <conditionalFormatting sqref="AZ80">
    <cfRule type="containsText" dxfId="3555" priority="3553" operator="containsText" text="Score">
      <formula>NOT(ISERROR(SEARCH("Score",AZ80)))</formula>
    </cfRule>
    <cfRule type="cellIs" dxfId="3554" priority="3554" operator="greaterThan">
      <formula>$O$80</formula>
    </cfRule>
    <cfRule type="cellIs" dxfId="3553" priority="3555" operator="equal">
      <formula>$O$80</formula>
    </cfRule>
    <cfRule type="cellIs" dxfId="3552" priority="3556" operator="lessThan">
      <formula>$O$80</formula>
    </cfRule>
  </conditionalFormatting>
  <conditionalFormatting sqref="BA80">
    <cfRule type="containsText" dxfId="3551" priority="3549" operator="containsText" text="Score">
      <formula>NOT(ISERROR(SEARCH("Score",BA80)))</formula>
    </cfRule>
    <cfRule type="cellIs" dxfId="3550" priority="3550" operator="greaterThan">
      <formula>$O$80</formula>
    </cfRule>
    <cfRule type="cellIs" dxfId="3549" priority="3551" operator="equal">
      <formula>$O$80</formula>
    </cfRule>
    <cfRule type="cellIs" dxfId="3548" priority="3552" operator="lessThan">
      <formula>$O$80</formula>
    </cfRule>
  </conditionalFormatting>
  <conditionalFormatting sqref="BB80">
    <cfRule type="containsText" dxfId="3547" priority="3545" operator="containsText" text="Score">
      <formula>NOT(ISERROR(SEARCH("Score",BB80)))</formula>
    </cfRule>
    <cfRule type="cellIs" dxfId="3546" priority="3546" operator="greaterThan">
      <formula>$O$80</formula>
    </cfRule>
    <cfRule type="cellIs" dxfId="3545" priority="3547" operator="equal">
      <formula>$O$80</formula>
    </cfRule>
    <cfRule type="cellIs" dxfId="3544" priority="3548" operator="lessThan">
      <formula>$O$80</formula>
    </cfRule>
  </conditionalFormatting>
  <conditionalFormatting sqref="BC80">
    <cfRule type="containsText" dxfId="3543" priority="3541" operator="containsText" text="Score">
      <formula>NOT(ISERROR(SEARCH("Score",BC80)))</formula>
    </cfRule>
    <cfRule type="cellIs" dxfId="3542" priority="3542" operator="greaterThan">
      <formula>$O$80</formula>
    </cfRule>
    <cfRule type="cellIs" dxfId="3541" priority="3543" operator="equal">
      <formula>$O$80</formula>
    </cfRule>
    <cfRule type="cellIs" dxfId="3540" priority="3544" operator="lessThan">
      <formula>$O$80</formula>
    </cfRule>
  </conditionalFormatting>
  <conditionalFormatting sqref="BD80">
    <cfRule type="containsText" dxfId="3539" priority="3537" operator="containsText" text="Score">
      <formula>NOT(ISERROR(SEARCH("Score",BD80)))</formula>
    </cfRule>
    <cfRule type="cellIs" dxfId="3538" priority="3538" operator="greaterThan">
      <formula>$O$80</formula>
    </cfRule>
    <cfRule type="cellIs" dxfId="3537" priority="3539" operator="equal">
      <formula>$O$80</formula>
    </cfRule>
    <cfRule type="cellIs" dxfId="3536" priority="3540" operator="lessThan">
      <formula>$O$80</formula>
    </cfRule>
  </conditionalFormatting>
  <conditionalFormatting sqref="BE80">
    <cfRule type="containsText" dxfId="3535" priority="3533" operator="containsText" text="Score">
      <formula>NOT(ISERROR(SEARCH("Score",BE80)))</formula>
    </cfRule>
    <cfRule type="cellIs" dxfId="3534" priority="3534" operator="greaterThan">
      <formula>$O$80</formula>
    </cfRule>
    <cfRule type="cellIs" dxfId="3533" priority="3535" operator="equal">
      <formula>$O$80</formula>
    </cfRule>
    <cfRule type="cellIs" dxfId="3532" priority="3536" operator="lessThan">
      <formula>$O$80</formula>
    </cfRule>
  </conditionalFormatting>
  <conditionalFormatting sqref="BF80">
    <cfRule type="containsText" dxfId="3531" priority="3529" operator="containsText" text="Score">
      <formula>NOT(ISERROR(SEARCH("Score",BF80)))</formula>
    </cfRule>
    <cfRule type="cellIs" dxfId="3530" priority="3530" operator="greaterThan">
      <formula>$O$80</formula>
    </cfRule>
    <cfRule type="cellIs" dxfId="3529" priority="3531" operator="equal">
      <formula>$O$80</formula>
    </cfRule>
    <cfRule type="cellIs" dxfId="3528" priority="3532" operator="lessThan">
      <formula>$O$80</formula>
    </cfRule>
  </conditionalFormatting>
  <conditionalFormatting sqref="BG80">
    <cfRule type="containsText" dxfId="3527" priority="3525" operator="containsText" text="Score">
      <formula>NOT(ISERROR(SEARCH("Score",BG80)))</formula>
    </cfRule>
    <cfRule type="cellIs" dxfId="3526" priority="3526" operator="greaterThan">
      <formula>$O$80</formula>
    </cfRule>
    <cfRule type="cellIs" dxfId="3525" priority="3527" operator="equal">
      <formula>$O$80</formula>
    </cfRule>
    <cfRule type="cellIs" dxfId="3524" priority="3528" operator="lessThan">
      <formula>$O$80</formula>
    </cfRule>
  </conditionalFormatting>
  <conditionalFormatting sqref="BH80">
    <cfRule type="containsText" dxfId="3523" priority="3521" operator="containsText" text="Score">
      <formula>NOT(ISERROR(SEARCH("Score",BH80)))</formula>
    </cfRule>
    <cfRule type="cellIs" dxfId="3522" priority="3522" operator="greaterThan">
      <formula>$O$80</formula>
    </cfRule>
    <cfRule type="cellIs" dxfId="3521" priority="3523" operator="equal">
      <formula>$O$80</formula>
    </cfRule>
    <cfRule type="cellIs" dxfId="3520" priority="3524" operator="lessThan">
      <formula>$O$80</formula>
    </cfRule>
  </conditionalFormatting>
  <conditionalFormatting sqref="BI80">
    <cfRule type="containsText" dxfId="3519" priority="3517" operator="containsText" text="Score">
      <formula>NOT(ISERROR(SEARCH("Score",BI80)))</formula>
    </cfRule>
    <cfRule type="cellIs" dxfId="3518" priority="3518" operator="greaterThan">
      <formula>$O$80</formula>
    </cfRule>
    <cfRule type="cellIs" dxfId="3517" priority="3519" operator="equal">
      <formula>$O$80</formula>
    </cfRule>
    <cfRule type="cellIs" dxfId="3516" priority="3520" operator="lessThan">
      <formula>$O$80</formula>
    </cfRule>
  </conditionalFormatting>
  <conditionalFormatting sqref="BJ80">
    <cfRule type="containsText" dxfId="3515" priority="3513" operator="containsText" text="Score">
      <formula>NOT(ISERROR(SEARCH("Score",BJ80)))</formula>
    </cfRule>
    <cfRule type="cellIs" dxfId="3514" priority="3514" operator="greaterThan">
      <formula>$O$80</formula>
    </cfRule>
    <cfRule type="cellIs" dxfId="3513" priority="3515" operator="equal">
      <formula>$O$80</formula>
    </cfRule>
    <cfRule type="cellIs" dxfId="3512" priority="3516" operator="lessThan">
      <formula>$O$80</formula>
    </cfRule>
  </conditionalFormatting>
  <conditionalFormatting sqref="BK80">
    <cfRule type="containsText" dxfId="3511" priority="3509" operator="containsText" text="Score">
      <formula>NOT(ISERROR(SEARCH("Score",BK80)))</formula>
    </cfRule>
    <cfRule type="cellIs" dxfId="3510" priority="3510" operator="greaterThan">
      <formula>$O$80</formula>
    </cfRule>
    <cfRule type="cellIs" dxfId="3509" priority="3511" operator="equal">
      <formula>$O$80</formula>
    </cfRule>
    <cfRule type="cellIs" dxfId="3508" priority="3512" operator="lessThan">
      <formula>$O$80</formula>
    </cfRule>
  </conditionalFormatting>
  <conditionalFormatting sqref="BL80">
    <cfRule type="containsText" dxfId="3507" priority="3505" operator="containsText" text="Score">
      <formula>NOT(ISERROR(SEARCH("Score",BL80)))</formula>
    </cfRule>
    <cfRule type="cellIs" dxfId="3506" priority="3506" operator="greaterThan">
      <formula>$O$80</formula>
    </cfRule>
    <cfRule type="cellIs" dxfId="3505" priority="3507" operator="equal">
      <formula>$O$80</formula>
    </cfRule>
    <cfRule type="cellIs" dxfId="3504" priority="3508" operator="lessThan">
      <formula>$O$80</formula>
    </cfRule>
  </conditionalFormatting>
  <conditionalFormatting sqref="BM80">
    <cfRule type="containsText" dxfId="3503" priority="3501" operator="containsText" text="Score">
      <formula>NOT(ISERROR(SEARCH("Score",BM80)))</formula>
    </cfRule>
    <cfRule type="cellIs" dxfId="3502" priority="3502" operator="greaterThan">
      <formula>$O$80</formula>
    </cfRule>
    <cfRule type="cellIs" dxfId="3501" priority="3503" operator="equal">
      <formula>$O$80</formula>
    </cfRule>
    <cfRule type="cellIs" dxfId="3500" priority="3504" operator="lessThan">
      <formula>$O$80</formula>
    </cfRule>
  </conditionalFormatting>
  <conditionalFormatting sqref="BN80">
    <cfRule type="containsText" dxfId="3499" priority="3497" operator="containsText" text="Score">
      <formula>NOT(ISERROR(SEARCH("Score",BN80)))</formula>
    </cfRule>
    <cfRule type="cellIs" dxfId="3498" priority="3498" operator="greaterThan">
      <formula>$O$80</formula>
    </cfRule>
    <cfRule type="cellIs" dxfId="3497" priority="3499" operator="equal">
      <formula>$O$80</formula>
    </cfRule>
    <cfRule type="cellIs" dxfId="3496" priority="3500" operator="lessThan">
      <formula>$O$80</formula>
    </cfRule>
  </conditionalFormatting>
  <conditionalFormatting sqref="BO80">
    <cfRule type="containsText" dxfId="3495" priority="3493" operator="containsText" text="Score">
      <formula>NOT(ISERROR(SEARCH("Score",BO80)))</formula>
    </cfRule>
    <cfRule type="cellIs" dxfId="3494" priority="3494" operator="greaterThan">
      <formula>$O$80</formula>
    </cfRule>
    <cfRule type="cellIs" dxfId="3493" priority="3495" operator="equal">
      <formula>$O$80</formula>
    </cfRule>
    <cfRule type="cellIs" dxfId="3492" priority="3496" operator="lessThan">
      <formula>$O$80</formula>
    </cfRule>
  </conditionalFormatting>
  <conditionalFormatting sqref="BP80">
    <cfRule type="containsText" dxfId="3491" priority="3489" operator="containsText" text="Score">
      <formula>NOT(ISERROR(SEARCH("Score",BP80)))</formula>
    </cfRule>
    <cfRule type="cellIs" dxfId="3490" priority="3490" operator="greaterThan">
      <formula>$O$80</formula>
    </cfRule>
    <cfRule type="cellIs" dxfId="3489" priority="3491" operator="equal">
      <formula>$O$80</formula>
    </cfRule>
    <cfRule type="cellIs" dxfId="3488" priority="3492" operator="lessThan">
      <formula>$O$80</formula>
    </cfRule>
  </conditionalFormatting>
  <conditionalFormatting sqref="BQ80">
    <cfRule type="containsText" dxfId="3487" priority="3485" operator="containsText" text="Score">
      <formula>NOT(ISERROR(SEARCH("Score",BQ80)))</formula>
    </cfRule>
    <cfRule type="cellIs" dxfId="3486" priority="3486" operator="greaterThan">
      <formula>$O$80</formula>
    </cfRule>
    <cfRule type="cellIs" dxfId="3485" priority="3487" operator="equal">
      <formula>$O$80</formula>
    </cfRule>
    <cfRule type="cellIs" dxfId="3484" priority="3488" operator="lessThan">
      <formula>$O$80</formula>
    </cfRule>
  </conditionalFormatting>
  <conditionalFormatting sqref="AN84">
    <cfRule type="containsText" dxfId="3483" priority="3481" operator="containsText" text="Score">
      <formula>NOT(ISERROR(SEARCH("Score",AN84)))</formula>
    </cfRule>
    <cfRule type="cellIs" dxfId="3482" priority="3482" operator="greaterThan">
      <formula>$O$84</formula>
    </cfRule>
    <cfRule type="cellIs" dxfId="3481" priority="3483" operator="equal">
      <formula>$O$84</formula>
    </cfRule>
    <cfRule type="cellIs" dxfId="3480" priority="3484" operator="lessThan">
      <formula>$O$84</formula>
    </cfRule>
  </conditionalFormatting>
  <conditionalFormatting sqref="AO84">
    <cfRule type="containsText" dxfId="3479" priority="3477" operator="containsText" text="Score">
      <formula>NOT(ISERROR(SEARCH("Score",AO84)))</formula>
    </cfRule>
    <cfRule type="cellIs" dxfId="3478" priority="3478" operator="greaterThan">
      <formula>$O$84</formula>
    </cfRule>
    <cfRule type="cellIs" dxfId="3477" priority="3479" operator="equal">
      <formula>$O$84</formula>
    </cfRule>
    <cfRule type="cellIs" dxfId="3476" priority="3480" operator="lessThan">
      <formula>$O$84</formula>
    </cfRule>
  </conditionalFormatting>
  <conditionalFormatting sqref="AP84">
    <cfRule type="containsText" dxfId="3475" priority="3473" operator="containsText" text="Score">
      <formula>NOT(ISERROR(SEARCH("Score",AP84)))</formula>
    </cfRule>
    <cfRule type="cellIs" dxfId="3474" priority="3474" operator="greaterThan">
      <formula>$O$84</formula>
    </cfRule>
    <cfRule type="cellIs" dxfId="3473" priority="3475" operator="equal">
      <formula>$O$84</formula>
    </cfRule>
    <cfRule type="cellIs" dxfId="3472" priority="3476" operator="lessThan">
      <formula>$O$84</formula>
    </cfRule>
  </conditionalFormatting>
  <conditionalFormatting sqref="AQ84">
    <cfRule type="containsText" dxfId="3471" priority="3469" operator="containsText" text="Score">
      <formula>NOT(ISERROR(SEARCH("Score",AQ84)))</formula>
    </cfRule>
    <cfRule type="cellIs" dxfId="3470" priority="3470" operator="greaterThan">
      <formula>$O$84</formula>
    </cfRule>
    <cfRule type="cellIs" dxfId="3469" priority="3471" operator="equal">
      <formula>$O$84</formula>
    </cfRule>
    <cfRule type="cellIs" dxfId="3468" priority="3472" operator="lessThan">
      <formula>$O$84</formula>
    </cfRule>
  </conditionalFormatting>
  <conditionalFormatting sqref="AR84">
    <cfRule type="containsText" dxfId="3467" priority="3465" operator="containsText" text="Score">
      <formula>NOT(ISERROR(SEARCH("Score",AR84)))</formula>
    </cfRule>
    <cfRule type="cellIs" dxfId="3466" priority="3466" operator="greaterThan">
      <formula>$O$84</formula>
    </cfRule>
    <cfRule type="cellIs" dxfId="3465" priority="3467" operator="equal">
      <formula>$O$84</formula>
    </cfRule>
    <cfRule type="cellIs" dxfId="3464" priority="3468" operator="lessThan">
      <formula>$O$84</formula>
    </cfRule>
  </conditionalFormatting>
  <conditionalFormatting sqref="AS84">
    <cfRule type="containsText" dxfId="3463" priority="3461" operator="containsText" text="Score">
      <formula>NOT(ISERROR(SEARCH("Score",AS84)))</formula>
    </cfRule>
    <cfRule type="cellIs" dxfId="3462" priority="3462" operator="greaterThan">
      <formula>$O$84</formula>
    </cfRule>
    <cfRule type="cellIs" dxfId="3461" priority="3463" operator="equal">
      <formula>$O$84</formula>
    </cfRule>
    <cfRule type="cellIs" dxfId="3460" priority="3464" operator="lessThan">
      <formula>$O$84</formula>
    </cfRule>
  </conditionalFormatting>
  <conditionalFormatting sqref="AT84">
    <cfRule type="containsText" dxfId="3459" priority="3457" operator="containsText" text="Score">
      <formula>NOT(ISERROR(SEARCH("Score",AT84)))</formula>
    </cfRule>
    <cfRule type="cellIs" dxfId="3458" priority="3458" operator="greaterThan">
      <formula>$O$84</formula>
    </cfRule>
    <cfRule type="cellIs" dxfId="3457" priority="3459" operator="equal">
      <formula>$O$84</formula>
    </cfRule>
    <cfRule type="cellIs" dxfId="3456" priority="3460" operator="lessThan">
      <formula>$O$84</formula>
    </cfRule>
  </conditionalFormatting>
  <conditionalFormatting sqref="AU84">
    <cfRule type="containsText" dxfId="3455" priority="3453" operator="containsText" text="Score">
      <formula>NOT(ISERROR(SEARCH("Score",AU84)))</formula>
    </cfRule>
    <cfRule type="cellIs" dxfId="3454" priority="3454" operator="greaterThan">
      <formula>$O$84</formula>
    </cfRule>
    <cfRule type="cellIs" dxfId="3453" priority="3455" operator="equal">
      <formula>$O$84</formula>
    </cfRule>
    <cfRule type="cellIs" dxfId="3452" priority="3456" operator="lessThan">
      <formula>$O$84</formula>
    </cfRule>
  </conditionalFormatting>
  <conditionalFormatting sqref="AV84">
    <cfRule type="containsText" dxfId="3451" priority="3449" operator="containsText" text="Score">
      <formula>NOT(ISERROR(SEARCH("Score",AV84)))</formula>
    </cfRule>
    <cfRule type="cellIs" dxfId="3450" priority="3450" operator="greaterThan">
      <formula>$O$84</formula>
    </cfRule>
    <cfRule type="cellIs" dxfId="3449" priority="3451" operator="equal">
      <formula>$O$84</formula>
    </cfRule>
    <cfRule type="cellIs" dxfId="3448" priority="3452" operator="lessThan">
      <formula>$O$84</formula>
    </cfRule>
  </conditionalFormatting>
  <conditionalFormatting sqref="AW84">
    <cfRule type="containsText" dxfId="3447" priority="3445" operator="containsText" text="Score">
      <formula>NOT(ISERROR(SEARCH("Score",AW84)))</formula>
    </cfRule>
    <cfRule type="cellIs" dxfId="3446" priority="3446" operator="greaterThan">
      <formula>$O$84</formula>
    </cfRule>
    <cfRule type="cellIs" dxfId="3445" priority="3447" operator="equal">
      <formula>$O$84</formula>
    </cfRule>
    <cfRule type="cellIs" dxfId="3444" priority="3448" operator="lessThan">
      <formula>$O$84</formula>
    </cfRule>
  </conditionalFormatting>
  <conditionalFormatting sqref="AX84">
    <cfRule type="containsText" dxfId="3443" priority="3441" operator="containsText" text="Score">
      <formula>NOT(ISERROR(SEARCH("Score",AX84)))</formula>
    </cfRule>
    <cfRule type="cellIs" dxfId="3442" priority="3442" operator="greaterThan">
      <formula>$O$84</formula>
    </cfRule>
    <cfRule type="cellIs" dxfId="3441" priority="3443" operator="equal">
      <formula>$O$84</formula>
    </cfRule>
    <cfRule type="cellIs" dxfId="3440" priority="3444" operator="lessThan">
      <formula>$O$84</formula>
    </cfRule>
  </conditionalFormatting>
  <conditionalFormatting sqref="AY84">
    <cfRule type="containsText" dxfId="3439" priority="3437" operator="containsText" text="Score">
      <formula>NOT(ISERROR(SEARCH("Score",AY84)))</formula>
    </cfRule>
    <cfRule type="cellIs" dxfId="3438" priority="3438" operator="greaterThan">
      <formula>$O$84</formula>
    </cfRule>
    <cfRule type="cellIs" dxfId="3437" priority="3439" operator="equal">
      <formula>$O$84</formula>
    </cfRule>
    <cfRule type="cellIs" dxfId="3436" priority="3440" operator="lessThan">
      <formula>$O$84</formula>
    </cfRule>
  </conditionalFormatting>
  <conditionalFormatting sqref="AZ84">
    <cfRule type="containsText" dxfId="3435" priority="3433" operator="containsText" text="Score">
      <formula>NOT(ISERROR(SEARCH("Score",AZ84)))</formula>
    </cfRule>
    <cfRule type="cellIs" dxfId="3434" priority="3434" operator="greaterThan">
      <formula>$O$84</formula>
    </cfRule>
    <cfRule type="cellIs" dxfId="3433" priority="3435" operator="equal">
      <formula>$O$84</formula>
    </cfRule>
    <cfRule type="cellIs" dxfId="3432" priority="3436" operator="lessThan">
      <formula>$O$84</formula>
    </cfRule>
  </conditionalFormatting>
  <conditionalFormatting sqref="BA84">
    <cfRule type="containsText" dxfId="3431" priority="3429" operator="containsText" text="Score">
      <formula>NOT(ISERROR(SEARCH("Score",BA84)))</formula>
    </cfRule>
    <cfRule type="cellIs" dxfId="3430" priority="3430" operator="greaterThan">
      <formula>$O$84</formula>
    </cfRule>
    <cfRule type="cellIs" dxfId="3429" priority="3431" operator="equal">
      <formula>$O$84</formula>
    </cfRule>
    <cfRule type="cellIs" dxfId="3428" priority="3432" operator="lessThan">
      <formula>$O$84</formula>
    </cfRule>
  </conditionalFormatting>
  <conditionalFormatting sqref="BB84">
    <cfRule type="containsText" dxfId="3427" priority="3425" operator="containsText" text="Score">
      <formula>NOT(ISERROR(SEARCH("Score",BB84)))</formula>
    </cfRule>
    <cfRule type="cellIs" dxfId="3426" priority="3426" operator="greaterThan">
      <formula>$O$84</formula>
    </cfRule>
    <cfRule type="cellIs" dxfId="3425" priority="3427" operator="equal">
      <formula>$O$84</formula>
    </cfRule>
    <cfRule type="cellIs" dxfId="3424" priority="3428" operator="lessThan">
      <formula>$O$84</formula>
    </cfRule>
  </conditionalFormatting>
  <conditionalFormatting sqref="BC84">
    <cfRule type="containsText" dxfId="3423" priority="3421" operator="containsText" text="Score">
      <formula>NOT(ISERROR(SEARCH("Score",BC84)))</formula>
    </cfRule>
    <cfRule type="cellIs" dxfId="3422" priority="3422" operator="greaterThan">
      <formula>$O$84</formula>
    </cfRule>
    <cfRule type="cellIs" dxfId="3421" priority="3423" operator="equal">
      <formula>$O$84</formula>
    </cfRule>
    <cfRule type="cellIs" dxfId="3420" priority="3424" operator="lessThan">
      <formula>$O$84</formula>
    </cfRule>
  </conditionalFormatting>
  <conditionalFormatting sqref="BD84">
    <cfRule type="containsText" dxfId="3419" priority="3417" operator="containsText" text="Score">
      <formula>NOT(ISERROR(SEARCH("Score",BD84)))</formula>
    </cfRule>
    <cfRule type="cellIs" dxfId="3418" priority="3418" operator="greaterThan">
      <formula>$O$84</formula>
    </cfRule>
    <cfRule type="cellIs" dxfId="3417" priority="3419" operator="equal">
      <formula>$O$84</formula>
    </cfRule>
    <cfRule type="cellIs" dxfId="3416" priority="3420" operator="lessThan">
      <formula>$O$84</formula>
    </cfRule>
  </conditionalFormatting>
  <conditionalFormatting sqref="BE84">
    <cfRule type="containsText" dxfId="3415" priority="3413" operator="containsText" text="Score">
      <formula>NOT(ISERROR(SEARCH("Score",BE84)))</formula>
    </cfRule>
    <cfRule type="cellIs" dxfId="3414" priority="3414" operator="greaterThan">
      <formula>$O$84</formula>
    </cfRule>
    <cfRule type="cellIs" dxfId="3413" priority="3415" operator="equal">
      <formula>$O$84</formula>
    </cfRule>
    <cfRule type="cellIs" dxfId="3412" priority="3416" operator="lessThan">
      <formula>$O$84</formula>
    </cfRule>
  </conditionalFormatting>
  <conditionalFormatting sqref="BF84">
    <cfRule type="containsText" dxfId="3411" priority="3409" operator="containsText" text="Score">
      <formula>NOT(ISERROR(SEARCH("Score",BF84)))</formula>
    </cfRule>
    <cfRule type="cellIs" dxfId="3410" priority="3410" operator="greaterThan">
      <formula>$O$84</formula>
    </cfRule>
    <cfRule type="cellIs" dxfId="3409" priority="3411" operator="equal">
      <formula>$O$84</formula>
    </cfRule>
    <cfRule type="cellIs" dxfId="3408" priority="3412" operator="lessThan">
      <formula>$O$84</formula>
    </cfRule>
  </conditionalFormatting>
  <conditionalFormatting sqref="BG84">
    <cfRule type="containsText" dxfId="3407" priority="3405" operator="containsText" text="Score">
      <formula>NOT(ISERROR(SEARCH("Score",BG84)))</formula>
    </cfRule>
    <cfRule type="cellIs" dxfId="3406" priority="3406" operator="greaterThan">
      <formula>$O$84</formula>
    </cfRule>
    <cfRule type="cellIs" dxfId="3405" priority="3407" operator="equal">
      <formula>$O$84</formula>
    </cfRule>
    <cfRule type="cellIs" dxfId="3404" priority="3408" operator="lessThan">
      <formula>$O$84</formula>
    </cfRule>
  </conditionalFormatting>
  <conditionalFormatting sqref="BH84">
    <cfRule type="containsText" dxfId="3403" priority="3401" operator="containsText" text="Score">
      <formula>NOT(ISERROR(SEARCH("Score",BH84)))</formula>
    </cfRule>
    <cfRule type="cellIs" dxfId="3402" priority="3402" operator="greaterThan">
      <formula>$O$84</formula>
    </cfRule>
    <cfRule type="cellIs" dxfId="3401" priority="3403" operator="equal">
      <formula>$O$84</formula>
    </cfRule>
    <cfRule type="cellIs" dxfId="3400" priority="3404" operator="lessThan">
      <formula>$O$84</formula>
    </cfRule>
  </conditionalFormatting>
  <conditionalFormatting sqref="BI84">
    <cfRule type="containsText" dxfId="3399" priority="3397" operator="containsText" text="Score">
      <formula>NOT(ISERROR(SEARCH("Score",BI84)))</formula>
    </cfRule>
    <cfRule type="cellIs" dxfId="3398" priority="3398" operator="greaterThan">
      <formula>$O$84</formula>
    </cfRule>
    <cfRule type="cellIs" dxfId="3397" priority="3399" operator="equal">
      <formula>$O$84</formula>
    </cfRule>
    <cfRule type="cellIs" dxfId="3396" priority="3400" operator="lessThan">
      <formula>$O$84</formula>
    </cfRule>
  </conditionalFormatting>
  <conditionalFormatting sqref="BJ84">
    <cfRule type="containsText" dxfId="3395" priority="3393" operator="containsText" text="Score">
      <formula>NOT(ISERROR(SEARCH("Score",BJ84)))</formula>
    </cfRule>
    <cfRule type="cellIs" dxfId="3394" priority="3394" operator="greaterThan">
      <formula>$O$84</formula>
    </cfRule>
    <cfRule type="cellIs" dxfId="3393" priority="3395" operator="equal">
      <formula>$O$84</formula>
    </cfRule>
    <cfRule type="cellIs" dxfId="3392" priority="3396" operator="lessThan">
      <formula>$O$84</formula>
    </cfRule>
  </conditionalFormatting>
  <conditionalFormatting sqref="BK84">
    <cfRule type="containsText" dxfId="3391" priority="3389" operator="containsText" text="Score">
      <formula>NOT(ISERROR(SEARCH("Score",BK84)))</formula>
    </cfRule>
    <cfRule type="cellIs" dxfId="3390" priority="3390" operator="greaterThan">
      <formula>$O$84</formula>
    </cfRule>
    <cfRule type="cellIs" dxfId="3389" priority="3391" operator="equal">
      <formula>$O$84</formula>
    </cfRule>
    <cfRule type="cellIs" dxfId="3388" priority="3392" operator="lessThan">
      <formula>$O$84</formula>
    </cfRule>
  </conditionalFormatting>
  <conditionalFormatting sqref="BL84">
    <cfRule type="containsText" dxfId="3387" priority="3385" operator="containsText" text="Score">
      <formula>NOT(ISERROR(SEARCH("Score",BL84)))</formula>
    </cfRule>
    <cfRule type="cellIs" dxfId="3386" priority="3386" operator="greaterThan">
      <formula>$O$84</formula>
    </cfRule>
    <cfRule type="cellIs" dxfId="3385" priority="3387" operator="equal">
      <formula>$O$84</formula>
    </cfRule>
    <cfRule type="cellIs" dxfId="3384" priority="3388" operator="lessThan">
      <formula>$O$84</formula>
    </cfRule>
  </conditionalFormatting>
  <conditionalFormatting sqref="BM84">
    <cfRule type="containsText" dxfId="3383" priority="3381" operator="containsText" text="Score">
      <formula>NOT(ISERROR(SEARCH("Score",BM84)))</formula>
    </cfRule>
    <cfRule type="cellIs" dxfId="3382" priority="3382" operator="greaterThan">
      <formula>$O$84</formula>
    </cfRule>
    <cfRule type="cellIs" dxfId="3381" priority="3383" operator="equal">
      <formula>$O$84</formula>
    </cfRule>
    <cfRule type="cellIs" dxfId="3380" priority="3384" operator="lessThan">
      <formula>$O$84</formula>
    </cfRule>
  </conditionalFormatting>
  <conditionalFormatting sqref="BN84">
    <cfRule type="containsText" dxfId="3379" priority="3377" operator="containsText" text="Score">
      <formula>NOT(ISERROR(SEARCH("Score",BN84)))</formula>
    </cfRule>
    <cfRule type="cellIs" dxfId="3378" priority="3378" operator="greaterThan">
      <formula>$O$84</formula>
    </cfRule>
    <cfRule type="cellIs" dxfId="3377" priority="3379" operator="equal">
      <formula>$O$84</formula>
    </cfRule>
    <cfRule type="cellIs" dxfId="3376" priority="3380" operator="lessThan">
      <formula>$O$84</formula>
    </cfRule>
  </conditionalFormatting>
  <conditionalFormatting sqref="BO84">
    <cfRule type="containsText" dxfId="3375" priority="3373" operator="containsText" text="Score">
      <formula>NOT(ISERROR(SEARCH("Score",BO84)))</formula>
    </cfRule>
    <cfRule type="cellIs" dxfId="3374" priority="3374" operator="greaterThan">
      <formula>$O$84</formula>
    </cfRule>
    <cfRule type="cellIs" dxfId="3373" priority="3375" operator="equal">
      <formula>$O$84</formula>
    </cfRule>
    <cfRule type="cellIs" dxfId="3372" priority="3376" operator="lessThan">
      <formula>$O$84</formula>
    </cfRule>
  </conditionalFormatting>
  <conditionalFormatting sqref="BP84">
    <cfRule type="containsText" dxfId="3371" priority="3369" operator="containsText" text="Score">
      <formula>NOT(ISERROR(SEARCH("Score",BP84)))</formula>
    </cfRule>
    <cfRule type="cellIs" dxfId="3370" priority="3370" operator="greaterThan">
      <formula>$O$84</formula>
    </cfRule>
    <cfRule type="cellIs" dxfId="3369" priority="3371" operator="equal">
      <formula>$O$84</formula>
    </cfRule>
    <cfRule type="cellIs" dxfId="3368" priority="3372" operator="lessThan">
      <formula>$O$84</formula>
    </cfRule>
  </conditionalFormatting>
  <conditionalFormatting sqref="BQ84">
    <cfRule type="containsText" dxfId="3367" priority="3365" operator="containsText" text="Score">
      <formula>NOT(ISERROR(SEARCH("Score",BQ84)))</formula>
    </cfRule>
    <cfRule type="cellIs" dxfId="3366" priority="3366" operator="greaterThan">
      <formula>$O$84</formula>
    </cfRule>
    <cfRule type="cellIs" dxfId="3365" priority="3367" operator="equal">
      <formula>$O$84</formula>
    </cfRule>
    <cfRule type="cellIs" dxfId="3364" priority="3368" operator="lessThan">
      <formula>$O$84</formula>
    </cfRule>
  </conditionalFormatting>
  <conditionalFormatting sqref="AN88">
    <cfRule type="containsText" dxfId="3363" priority="3361" operator="containsText" text="Score">
      <formula>NOT(ISERROR(SEARCH("Score",AN88)))</formula>
    </cfRule>
    <cfRule type="cellIs" dxfId="3362" priority="3362" operator="greaterThan">
      <formula>$O$88</formula>
    </cfRule>
    <cfRule type="cellIs" dxfId="3361" priority="3363" operator="equal">
      <formula>$O$88</formula>
    </cfRule>
    <cfRule type="cellIs" dxfId="3360" priority="3364" operator="lessThan">
      <formula>$O$88</formula>
    </cfRule>
  </conditionalFormatting>
  <conditionalFormatting sqref="AO88">
    <cfRule type="containsText" dxfId="3359" priority="3357" operator="containsText" text="Score">
      <formula>NOT(ISERROR(SEARCH("Score",AO88)))</formula>
    </cfRule>
    <cfRule type="cellIs" dxfId="3358" priority="3358" operator="greaterThan">
      <formula>$O$88</formula>
    </cfRule>
    <cfRule type="cellIs" dxfId="3357" priority="3359" operator="equal">
      <formula>$O$88</formula>
    </cfRule>
    <cfRule type="cellIs" dxfId="3356" priority="3360" operator="lessThan">
      <formula>$O$88</formula>
    </cfRule>
  </conditionalFormatting>
  <conditionalFormatting sqref="AP88">
    <cfRule type="containsText" dxfId="3355" priority="3353" operator="containsText" text="Score">
      <formula>NOT(ISERROR(SEARCH("Score",AP88)))</formula>
    </cfRule>
    <cfRule type="cellIs" dxfId="3354" priority="3354" operator="greaterThan">
      <formula>$O$88</formula>
    </cfRule>
    <cfRule type="cellIs" dxfId="3353" priority="3355" operator="equal">
      <formula>$O$88</formula>
    </cfRule>
    <cfRule type="cellIs" dxfId="3352" priority="3356" operator="lessThan">
      <formula>$O$88</formula>
    </cfRule>
  </conditionalFormatting>
  <conditionalFormatting sqref="AQ88">
    <cfRule type="containsText" dxfId="3351" priority="3349" operator="containsText" text="Score">
      <formula>NOT(ISERROR(SEARCH("Score",AQ88)))</formula>
    </cfRule>
    <cfRule type="cellIs" dxfId="3350" priority="3350" operator="greaterThan">
      <formula>$O$88</formula>
    </cfRule>
    <cfRule type="cellIs" dxfId="3349" priority="3351" operator="equal">
      <formula>$O$88</formula>
    </cfRule>
    <cfRule type="cellIs" dxfId="3348" priority="3352" operator="lessThan">
      <formula>$O$88</formula>
    </cfRule>
  </conditionalFormatting>
  <conditionalFormatting sqref="AR88">
    <cfRule type="containsText" dxfId="3347" priority="3345" operator="containsText" text="Score">
      <formula>NOT(ISERROR(SEARCH("Score",AR88)))</formula>
    </cfRule>
    <cfRule type="cellIs" dxfId="3346" priority="3346" operator="greaterThan">
      <formula>$O$88</formula>
    </cfRule>
    <cfRule type="cellIs" dxfId="3345" priority="3347" operator="equal">
      <formula>$O$88</formula>
    </cfRule>
    <cfRule type="cellIs" dxfId="3344" priority="3348" operator="lessThan">
      <formula>$O$88</formula>
    </cfRule>
  </conditionalFormatting>
  <conditionalFormatting sqref="AS88">
    <cfRule type="containsText" dxfId="3343" priority="3341" operator="containsText" text="Score">
      <formula>NOT(ISERROR(SEARCH("Score",AS88)))</formula>
    </cfRule>
    <cfRule type="cellIs" dxfId="3342" priority="3342" operator="greaterThan">
      <formula>$O$88</formula>
    </cfRule>
    <cfRule type="cellIs" dxfId="3341" priority="3343" operator="equal">
      <formula>$O$88</formula>
    </cfRule>
    <cfRule type="cellIs" dxfId="3340" priority="3344" operator="lessThan">
      <formula>$O$88</formula>
    </cfRule>
  </conditionalFormatting>
  <conditionalFormatting sqref="AT88">
    <cfRule type="containsText" dxfId="3339" priority="3337" operator="containsText" text="Score">
      <formula>NOT(ISERROR(SEARCH("Score",AT88)))</formula>
    </cfRule>
    <cfRule type="cellIs" dxfId="3338" priority="3338" operator="greaterThan">
      <formula>$O$88</formula>
    </cfRule>
    <cfRule type="cellIs" dxfId="3337" priority="3339" operator="equal">
      <formula>$O$88</formula>
    </cfRule>
    <cfRule type="cellIs" dxfId="3336" priority="3340" operator="lessThan">
      <formula>$O$88</formula>
    </cfRule>
  </conditionalFormatting>
  <conditionalFormatting sqref="AU88">
    <cfRule type="containsText" dxfId="3335" priority="3333" operator="containsText" text="Score">
      <formula>NOT(ISERROR(SEARCH("Score",AU88)))</formula>
    </cfRule>
    <cfRule type="cellIs" dxfId="3334" priority="3334" operator="greaterThan">
      <formula>$O$88</formula>
    </cfRule>
    <cfRule type="cellIs" dxfId="3333" priority="3335" operator="equal">
      <formula>$O$88</formula>
    </cfRule>
    <cfRule type="cellIs" dxfId="3332" priority="3336" operator="lessThan">
      <formula>$O$88</formula>
    </cfRule>
  </conditionalFormatting>
  <conditionalFormatting sqref="AV88">
    <cfRule type="containsText" dxfId="3331" priority="3329" operator="containsText" text="Score">
      <formula>NOT(ISERROR(SEARCH("Score",AV88)))</formula>
    </cfRule>
    <cfRule type="cellIs" dxfId="3330" priority="3330" operator="greaterThan">
      <formula>$O$88</formula>
    </cfRule>
    <cfRule type="cellIs" dxfId="3329" priority="3331" operator="equal">
      <formula>$O$88</formula>
    </cfRule>
    <cfRule type="cellIs" dxfId="3328" priority="3332" operator="lessThan">
      <formula>$O$88</formula>
    </cfRule>
  </conditionalFormatting>
  <conditionalFormatting sqref="AW88">
    <cfRule type="containsText" dxfId="3327" priority="3325" operator="containsText" text="Score">
      <formula>NOT(ISERROR(SEARCH("Score",AW88)))</formula>
    </cfRule>
    <cfRule type="cellIs" dxfId="3326" priority="3326" operator="greaterThan">
      <formula>$O$88</formula>
    </cfRule>
    <cfRule type="cellIs" dxfId="3325" priority="3327" operator="equal">
      <formula>$O$88</formula>
    </cfRule>
    <cfRule type="cellIs" dxfId="3324" priority="3328" operator="lessThan">
      <formula>$O$88</formula>
    </cfRule>
  </conditionalFormatting>
  <conditionalFormatting sqref="AX88">
    <cfRule type="containsText" dxfId="3323" priority="3321" operator="containsText" text="Score">
      <formula>NOT(ISERROR(SEARCH("Score",AX88)))</formula>
    </cfRule>
    <cfRule type="cellIs" dxfId="3322" priority="3322" operator="greaterThan">
      <formula>$O$88</formula>
    </cfRule>
    <cfRule type="cellIs" dxfId="3321" priority="3323" operator="equal">
      <formula>$O$88</formula>
    </cfRule>
    <cfRule type="cellIs" dxfId="3320" priority="3324" operator="lessThan">
      <formula>$O$88</formula>
    </cfRule>
  </conditionalFormatting>
  <conditionalFormatting sqref="AY88">
    <cfRule type="containsText" dxfId="3319" priority="3317" operator="containsText" text="Score">
      <formula>NOT(ISERROR(SEARCH("Score",AY88)))</formula>
    </cfRule>
    <cfRule type="cellIs" dxfId="3318" priority="3318" operator="greaterThan">
      <formula>$O$88</formula>
    </cfRule>
    <cfRule type="cellIs" dxfId="3317" priority="3319" operator="equal">
      <formula>$O$88</formula>
    </cfRule>
    <cfRule type="cellIs" dxfId="3316" priority="3320" operator="lessThan">
      <formula>$O$88</formula>
    </cfRule>
  </conditionalFormatting>
  <conditionalFormatting sqref="AZ88">
    <cfRule type="containsText" dxfId="3315" priority="3313" operator="containsText" text="Score">
      <formula>NOT(ISERROR(SEARCH("Score",AZ88)))</formula>
    </cfRule>
    <cfRule type="cellIs" dxfId="3314" priority="3314" operator="greaterThan">
      <formula>$O$88</formula>
    </cfRule>
    <cfRule type="cellIs" dxfId="3313" priority="3315" operator="equal">
      <formula>$O$88</formula>
    </cfRule>
    <cfRule type="cellIs" dxfId="3312" priority="3316" operator="lessThan">
      <formula>$O$88</formula>
    </cfRule>
  </conditionalFormatting>
  <conditionalFormatting sqref="BA88">
    <cfRule type="containsText" dxfId="3311" priority="3309" operator="containsText" text="Score">
      <formula>NOT(ISERROR(SEARCH("Score",BA88)))</formula>
    </cfRule>
    <cfRule type="cellIs" dxfId="3310" priority="3310" operator="greaterThan">
      <formula>$O$88</formula>
    </cfRule>
    <cfRule type="cellIs" dxfId="3309" priority="3311" operator="equal">
      <formula>$O$88</formula>
    </cfRule>
    <cfRule type="cellIs" dxfId="3308" priority="3312" operator="lessThan">
      <formula>$O$88</formula>
    </cfRule>
  </conditionalFormatting>
  <conditionalFormatting sqref="BB88">
    <cfRule type="containsText" dxfId="3307" priority="3305" operator="containsText" text="Score">
      <formula>NOT(ISERROR(SEARCH("Score",BB88)))</formula>
    </cfRule>
    <cfRule type="cellIs" dxfId="3306" priority="3306" operator="greaterThan">
      <formula>$O$88</formula>
    </cfRule>
    <cfRule type="cellIs" dxfId="3305" priority="3307" operator="equal">
      <formula>$O$88</formula>
    </cfRule>
    <cfRule type="cellIs" dxfId="3304" priority="3308" operator="lessThan">
      <formula>$O$88</formula>
    </cfRule>
  </conditionalFormatting>
  <conditionalFormatting sqref="BC88">
    <cfRule type="containsText" dxfId="3303" priority="3301" operator="containsText" text="Score">
      <formula>NOT(ISERROR(SEARCH("Score",BC88)))</formula>
    </cfRule>
    <cfRule type="cellIs" dxfId="3302" priority="3302" operator="greaterThan">
      <formula>$O$88</formula>
    </cfRule>
    <cfRule type="cellIs" dxfId="3301" priority="3303" operator="equal">
      <formula>$O$88</formula>
    </cfRule>
    <cfRule type="cellIs" dxfId="3300" priority="3304" operator="lessThan">
      <formula>$O$88</formula>
    </cfRule>
  </conditionalFormatting>
  <conditionalFormatting sqref="BD88">
    <cfRule type="containsText" dxfId="3299" priority="3297" operator="containsText" text="Score">
      <formula>NOT(ISERROR(SEARCH("Score",BD88)))</formula>
    </cfRule>
    <cfRule type="cellIs" dxfId="3298" priority="3298" operator="greaterThan">
      <formula>$O$88</formula>
    </cfRule>
    <cfRule type="cellIs" dxfId="3297" priority="3299" operator="equal">
      <formula>$O$88</formula>
    </cfRule>
    <cfRule type="cellIs" dxfId="3296" priority="3300" operator="lessThan">
      <formula>$O$88</formula>
    </cfRule>
  </conditionalFormatting>
  <conditionalFormatting sqref="BE88">
    <cfRule type="containsText" dxfId="3295" priority="3293" operator="containsText" text="Score">
      <formula>NOT(ISERROR(SEARCH("Score",BE88)))</formula>
    </cfRule>
    <cfRule type="cellIs" dxfId="3294" priority="3294" operator="greaterThan">
      <formula>$O$88</formula>
    </cfRule>
    <cfRule type="cellIs" dxfId="3293" priority="3295" operator="equal">
      <formula>$O$88</formula>
    </cfRule>
    <cfRule type="cellIs" dxfId="3292" priority="3296" operator="lessThan">
      <formula>$O$88</formula>
    </cfRule>
  </conditionalFormatting>
  <conditionalFormatting sqref="BF88">
    <cfRule type="containsText" dxfId="3291" priority="3289" operator="containsText" text="Score">
      <formula>NOT(ISERROR(SEARCH("Score",BF88)))</formula>
    </cfRule>
    <cfRule type="cellIs" dxfId="3290" priority="3290" operator="greaterThan">
      <formula>$O$88</formula>
    </cfRule>
    <cfRule type="cellIs" dxfId="3289" priority="3291" operator="equal">
      <formula>$O$88</formula>
    </cfRule>
    <cfRule type="cellIs" dxfId="3288" priority="3292" operator="lessThan">
      <formula>$O$88</formula>
    </cfRule>
  </conditionalFormatting>
  <conditionalFormatting sqref="BG88">
    <cfRule type="containsText" dxfId="3287" priority="3285" operator="containsText" text="Score">
      <formula>NOT(ISERROR(SEARCH("Score",BG88)))</formula>
    </cfRule>
    <cfRule type="cellIs" dxfId="3286" priority="3286" operator="greaterThan">
      <formula>$O$88</formula>
    </cfRule>
    <cfRule type="cellIs" dxfId="3285" priority="3287" operator="equal">
      <formula>$O$88</formula>
    </cfRule>
    <cfRule type="cellIs" dxfId="3284" priority="3288" operator="lessThan">
      <formula>$O$88</formula>
    </cfRule>
  </conditionalFormatting>
  <conditionalFormatting sqref="BH88">
    <cfRule type="containsText" dxfId="3283" priority="3281" operator="containsText" text="Score">
      <formula>NOT(ISERROR(SEARCH("Score",BH88)))</formula>
    </cfRule>
    <cfRule type="cellIs" dxfId="3282" priority="3282" operator="greaterThan">
      <formula>$O$88</formula>
    </cfRule>
    <cfRule type="cellIs" dxfId="3281" priority="3283" operator="equal">
      <formula>$O$88</formula>
    </cfRule>
    <cfRule type="cellIs" dxfId="3280" priority="3284" operator="lessThan">
      <formula>$O$88</formula>
    </cfRule>
  </conditionalFormatting>
  <conditionalFormatting sqref="BI88">
    <cfRule type="containsText" dxfId="3279" priority="3277" operator="containsText" text="Score">
      <formula>NOT(ISERROR(SEARCH("Score",BI88)))</formula>
    </cfRule>
    <cfRule type="cellIs" dxfId="3278" priority="3278" operator="greaterThan">
      <formula>$O$88</formula>
    </cfRule>
    <cfRule type="cellIs" dxfId="3277" priority="3279" operator="equal">
      <formula>$O$88</formula>
    </cfRule>
    <cfRule type="cellIs" dxfId="3276" priority="3280" operator="lessThan">
      <formula>$O$88</formula>
    </cfRule>
  </conditionalFormatting>
  <conditionalFormatting sqref="BJ88">
    <cfRule type="containsText" dxfId="3275" priority="3273" operator="containsText" text="Score">
      <formula>NOT(ISERROR(SEARCH("Score",BJ88)))</formula>
    </cfRule>
    <cfRule type="cellIs" dxfId="3274" priority="3274" operator="greaterThan">
      <formula>$O$88</formula>
    </cfRule>
    <cfRule type="cellIs" dxfId="3273" priority="3275" operator="equal">
      <formula>$O$88</formula>
    </cfRule>
    <cfRule type="cellIs" dxfId="3272" priority="3276" operator="lessThan">
      <formula>$O$88</formula>
    </cfRule>
  </conditionalFormatting>
  <conditionalFormatting sqref="BK88">
    <cfRule type="containsText" dxfId="3271" priority="3269" operator="containsText" text="Score">
      <formula>NOT(ISERROR(SEARCH("Score",BK88)))</formula>
    </cfRule>
    <cfRule type="cellIs" dxfId="3270" priority="3270" operator="greaterThan">
      <formula>$O$88</formula>
    </cfRule>
    <cfRule type="cellIs" dxfId="3269" priority="3271" operator="equal">
      <formula>$O$88</formula>
    </cfRule>
    <cfRule type="cellIs" dxfId="3268" priority="3272" operator="lessThan">
      <formula>$O$88</formula>
    </cfRule>
  </conditionalFormatting>
  <conditionalFormatting sqref="BL88">
    <cfRule type="containsText" dxfId="3267" priority="3265" operator="containsText" text="Score">
      <formula>NOT(ISERROR(SEARCH("Score",BL88)))</formula>
    </cfRule>
    <cfRule type="cellIs" dxfId="3266" priority="3266" operator="greaterThan">
      <formula>$O$88</formula>
    </cfRule>
    <cfRule type="cellIs" dxfId="3265" priority="3267" operator="equal">
      <formula>$O$88</formula>
    </cfRule>
    <cfRule type="cellIs" dxfId="3264" priority="3268" operator="lessThan">
      <formula>$O$88</formula>
    </cfRule>
  </conditionalFormatting>
  <conditionalFormatting sqref="BM88">
    <cfRule type="containsText" dxfId="3263" priority="3261" operator="containsText" text="Score">
      <formula>NOT(ISERROR(SEARCH("Score",BM88)))</formula>
    </cfRule>
    <cfRule type="cellIs" dxfId="3262" priority="3262" operator="greaterThan">
      <formula>$O$88</formula>
    </cfRule>
    <cfRule type="cellIs" dxfId="3261" priority="3263" operator="equal">
      <formula>$O$88</formula>
    </cfRule>
    <cfRule type="cellIs" dxfId="3260" priority="3264" operator="lessThan">
      <formula>$O$88</formula>
    </cfRule>
  </conditionalFormatting>
  <conditionalFormatting sqref="BN88">
    <cfRule type="containsText" dxfId="3259" priority="3257" operator="containsText" text="Score">
      <formula>NOT(ISERROR(SEARCH("Score",BN88)))</formula>
    </cfRule>
    <cfRule type="cellIs" dxfId="3258" priority="3258" operator="greaterThan">
      <formula>$O$88</formula>
    </cfRule>
    <cfRule type="cellIs" dxfId="3257" priority="3259" operator="equal">
      <formula>$O$88</formula>
    </cfRule>
    <cfRule type="cellIs" dxfId="3256" priority="3260" operator="lessThan">
      <formula>$O$88</formula>
    </cfRule>
  </conditionalFormatting>
  <conditionalFormatting sqref="BO88">
    <cfRule type="containsText" dxfId="3255" priority="3253" operator="containsText" text="Score">
      <formula>NOT(ISERROR(SEARCH("Score",BO88)))</formula>
    </cfRule>
    <cfRule type="cellIs" dxfId="3254" priority="3254" operator="greaterThan">
      <formula>$O$88</formula>
    </cfRule>
    <cfRule type="cellIs" dxfId="3253" priority="3255" operator="equal">
      <formula>$O$88</formula>
    </cfRule>
    <cfRule type="cellIs" dxfId="3252" priority="3256" operator="lessThan">
      <formula>$O$88</formula>
    </cfRule>
  </conditionalFormatting>
  <conditionalFormatting sqref="BP88">
    <cfRule type="containsText" dxfId="3251" priority="3249" operator="containsText" text="Score">
      <formula>NOT(ISERROR(SEARCH("Score",BP88)))</formula>
    </cfRule>
    <cfRule type="cellIs" dxfId="3250" priority="3250" operator="greaterThan">
      <formula>$O$88</formula>
    </cfRule>
    <cfRule type="cellIs" dxfId="3249" priority="3251" operator="equal">
      <formula>$O$88</formula>
    </cfRule>
    <cfRule type="cellIs" dxfId="3248" priority="3252" operator="lessThan">
      <formula>$O$88</formula>
    </cfRule>
  </conditionalFormatting>
  <conditionalFormatting sqref="BQ88">
    <cfRule type="containsText" dxfId="3247" priority="3245" operator="containsText" text="Score">
      <formula>NOT(ISERROR(SEARCH("Score",BQ88)))</formula>
    </cfRule>
    <cfRule type="cellIs" dxfId="3246" priority="3246" operator="greaterThan">
      <formula>$O$88</formula>
    </cfRule>
    <cfRule type="cellIs" dxfId="3245" priority="3247" operator="equal">
      <formula>$O$88</formula>
    </cfRule>
    <cfRule type="cellIs" dxfId="3244" priority="3248" operator="lessThan">
      <formula>$O$88</formula>
    </cfRule>
  </conditionalFormatting>
  <conditionalFormatting sqref="AN92">
    <cfRule type="containsText" dxfId="3243" priority="3241" operator="containsText" text="Score">
      <formula>NOT(ISERROR(SEARCH("Score",AN92)))</formula>
    </cfRule>
    <cfRule type="cellIs" dxfId="3242" priority="3242" operator="greaterThan">
      <formula>$O$92</formula>
    </cfRule>
    <cfRule type="cellIs" dxfId="3241" priority="3243" operator="equal">
      <formula>$O$92</formula>
    </cfRule>
    <cfRule type="cellIs" dxfId="3240" priority="3244" operator="lessThan">
      <formula>$O$92</formula>
    </cfRule>
  </conditionalFormatting>
  <conditionalFormatting sqref="AO92">
    <cfRule type="containsText" dxfId="3239" priority="3237" operator="containsText" text="Score">
      <formula>NOT(ISERROR(SEARCH("Score",AO92)))</formula>
    </cfRule>
    <cfRule type="cellIs" dxfId="3238" priority="3238" operator="greaterThan">
      <formula>$O$92</formula>
    </cfRule>
    <cfRule type="cellIs" dxfId="3237" priority="3239" operator="equal">
      <formula>$O$92</formula>
    </cfRule>
    <cfRule type="cellIs" dxfId="3236" priority="3240" operator="lessThan">
      <formula>$O$92</formula>
    </cfRule>
  </conditionalFormatting>
  <conditionalFormatting sqref="AP92">
    <cfRule type="containsText" dxfId="3235" priority="3233" operator="containsText" text="Score">
      <formula>NOT(ISERROR(SEARCH("Score",AP92)))</formula>
    </cfRule>
    <cfRule type="cellIs" dxfId="3234" priority="3234" operator="greaterThan">
      <formula>$O$92</formula>
    </cfRule>
    <cfRule type="cellIs" dxfId="3233" priority="3235" operator="equal">
      <formula>$O$92</formula>
    </cfRule>
    <cfRule type="cellIs" dxfId="3232" priority="3236" operator="lessThan">
      <formula>$O$92</formula>
    </cfRule>
  </conditionalFormatting>
  <conditionalFormatting sqref="AQ92">
    <cfRule type="containsText" dxfId="3231" priority="3229" operator="containsText" text="Score">
      <formula>NOT(ISERROR(SEARCH("Score",AQ92)))</formula>
    </cfRule>
    <cfRule type="cellIs" dxfId="3230" priority="3230" operator="greaterThan">
      <formula>$O$92</formula>
    </cfRule>
    <cfRule type="cellIs" dxfId="3229" priority="3231" operator="equal">
      <formula>$O$92</formula>
    </cfRule>
    <cfRule type="cellIs" dxfId="3228" priority="3232" operator="lessThan">
      <formula>$O$92</formula>
    </cfRule>
  </conditionalFormatting>
  <conditionalFormatting sqref="AR92">
    <cfRule type="containsText" dxfId="3227" priority="3225" operator="containsText" text="Score">
      <formula>NOT(ISERROR(SEARCH("Score",AR92)))</formula>
    </cfRule>
    <cfRule type="cellIs" dxfId="3226" priority="3226" operator="greaterThan">
      <formula>$O$92</formula>
    </cfRule>
    <cfRule type="cellIs" dxfId="3225" priority="3227" operator="equal">
      <formula>$O$92</formula>
    </cfRule>
    <cfRule type="cellIs" dxfId="3224" priority="3228" operator="lessThan">
      <formula>$O$92</formula>
    </cfRule>
  </conditionalFormatting>
  <conditionalFormatting sqref="AS92">
    <cfRule type="containsText" dxfId="3223" priority="3221" operator="containsText" text="Score">
      <formula>NOT(ISERROR(SEARCH("Score",AS92)))</formula>
    </cfRule>
    <cfRule type="cellIs" dxfId="3222" priority="3222" operator="greaterThan">
      <formula>$O$92</formula>
    </cfRule>
    <cfRule type="cellIs" dxfId="3221" priority="3223" operator="equal">
      <formula>$O$92</formula>
    </cfRule>
    <cfRule type="cellIs" dxfId="3220" priority="3224" operator="lessThan">
      <formula>$O$92</formula>
    </cfRule>
  </conditionalFormatting>
  <conditionalFormatting sqref="AT92">
    <cfRule type="containsText" dxfId="3219" priority="3217" operator="containsText" text="Score">
      <formula>NOT(ISERROR(SEARCH("Score",AT92)))</formula>
    </cfRule>
    <cfRule type="cellIs" dxfId="3218" priority="3218" operator="greaterThan">
      <formula>$O$92</formula>
    </cfRule>
    <cfRule type="cellIs" dxfId="3217" priority="3219" operator="equal">
      <formula>$O$92</formula>
    </cfRule>
    <cfRule type="cellIs" dxfId="3216" priority="3220" operator="lessThan">
      <formula>$O$92</formula>
    </cfRule>
  </conditionalFormatting>
  <conditionalFormatting sqref="AU92">
    <cfRule type="containsText" dxfId="3215" priority="3213" operator="containsText" text="Score">
      <formula>NOT(ISERROR(SEARCH("Score",AU92)))</formula>
    </cfRule>
    <cfRule type="cellIs" dxfId="3214" priority="3214" operator="greaterThan">
      <formula>$O$92</formula>
    </cfRule>
    <cfRule type="cellIs" dxfId="3213" priority="3215" operator="equal">
      <formula>$O$92</formula>
    </cfRule>
    <cfRule type="cellIs" dxfId="3212" priority="3216" operator="lessThan">
      <formula>$O$92</formula>
    </cfRule>
  </conditionalFormatting>
  <conditionalFormatting sqref="AV92">
    <cfRule type="containsText" dxfId="3211" priority="3209" operator="containsText" text="Score">
      <formula>NOT(ISERROR(SEARCH("Score",AV92)))</formula>
    </cfRule>
    <cfRule type="cellIs" dxfId="3210" priority="3210" operator="greaterThan">
      <formula>$O$92</formula>
    </cfRule>
    <cfRule type="cellIs" dxfId="3209" priority="3211" operator="equal">
      <formula>$O$92</formula>
    </cfRule>
    <cfRule type="cellIs" dxfId="3208" priority="3212" operator="lessThan">
      <formula>$O$92</formula>
    </cfRule>
  </conditionalFormatting>
  <conditionalFormatting sqref="AW92">
    <cfRule type="containsText" dxfId="3207" priority="3205" operator="containsText" text="Score">
      <formula>NOT(ISERROR(SEARCH("Score",AW92)))</formula>
    </cfRule>
    <cfRule type="cellIs" dxfId="3206" priority="3206" operator="greaterThan">
      <formula>$O$92</formula>
    </cfRule>
    <cfRule type="cellIs" dxfId="3205" priority="3207" operator="equal">
      <formula>$O$92</formula>
    </cfRule>
    <cfRule type="cellIs" dxfId="3204" priority="3208" operator="lessThan">
      <formula>$O$92</formula>
    </cfRule>
  </conditionalFormatting>
  <conditionalFormatting sqref="AX92">
    <cfRule type="containsText" dxfId="3203" priority="3201" operator="containsText" text="Score">
      <formula>NOT(ISERROR(SEARCH("Score",AX92)))</formula>
    </cfRule>
    <cfRule type="cellIs" dxfId="3202" priority="3202" operator="greaterThan">
      <formula>$O$92</formula>
    </cfRule>
    <cfRule type="cellIs" dxfId="3201" priority="3203" operator="equal">
      <formula>$O$92</formula>
    </cfRule>
    <cfRule type="cellIs" dxfId="3200" priority="3204" operator="lessThan">
      <formula>$O$92</formula>
    </cfRule>
  </conditionalFormatting>
  <conditionalFormatting sqref="AY92">
    <cfRule type="containsText" dxfId="3199" priority="3197" operator="containsText" text="Score">
      <formula>NOT(ISERROR(SEARCH("Score",AY92)))</formula>
    </cfRule>
    <cfRule type="cellIs" dxfId="3198" priority="3198" operator="greaterThan">
      <formula>$O$92</formula>
    </cfRule>
    <cfRule type="cellIs" dxfId="3197" priority="3199" operator="equal">
      <formula>$O$92</formula>
    </cfRule>
    <cfRule type="cellIs" dxfId="3196" priority="3200" operator="lessThan">
      <formula>$O$92</formula>
    </cfRule>
  </conditionalFormatting>
  <conditionalFormatting sqref="AZ92">
    <cfRule type="containsText" dxfId="3195" priority="3193" operator="containsText" text="Score">
      <formula>NOT(ISERROR(SEARCH("Score",AZ92)))</formula>
    </cfRule>
    <cfRule type="cellIs" dxfId="3194" priority="3194" operator="greaterThan">
      <formula>$O$92</formula>
    </cfRule>
    <cfRule type="cellIs" dxfId="3193" priority="3195" operator="equal">
      <formula>$O$92</formula>
    </cfRule>
    <cfRule type="cellIs" dxfId="3192" priority="3196" operator="lessThan">
      <formula>$O$92</formula>
    </cfRule>
  </conditionalFormatting>
  <conditionalFormatting sqref="BA92">
    <cfRule type="containsText" dxfId="3191" priority="3189" operator="containsText" text="Score">
      <formula>NOT(ISERROR(SEARCH("Score",BA92)))</formula>
    </cfRule>
    <cfRule type="cellIs" dxfId="3190" priority="3190" operator="greaterThan">
      <formula>$O$92</formula>
    </cfRule>
    <cfRule type="cellIs" dxfId="3189" priority="3191" operator="equal">
      <formula>$O$92</formula>
    </cfRule>
    <cfRule type="cellIs" dxfId="3188" priority="3192" operator="lessThan">
      <formula>$O$92</formula>
    </cfRule>
  </conditionalFormatting>
  <conditionalFormatting sqref="BB92">
    <cfRule type="containsText" dxfId="3187" priority="3185" operator="containsText" text="Score">
      <formula>NOT(ISERROR(SEARCH("Score",BB92)))</formula>
    </cfRule>
    <cfRule type="cellIs" dxfId="3186" priority="3186" operator="greaterThan">
      <formula>$O$92</formula>
    </cfRule>
    <cfRule type="cellIs" dxfId="3185" priority="3187" operator="equal">
      <formula>$O$92</formula>
    </cfRule>
    <cfRule type="cellIs" dxfId="3184" priority="3188" operator="lessThan">
      <formula>$O$92</formula>
    </cfRule>
  </conditionalFormatting>
  <conditionalFormatting sqref="BC92">
    <cfRule type="containsText" dxfId="3183" priority="3181" operator="containsText" text="Score">
      <formula>NOT(ISERROR(SEARCH("Score",BC92)))</formula>
    </cfRule>
    <cfRule type="cellIs" dxfId="3182" priority="3182" operator="greaterThan">
      <formula>$O$92</formula>
    </cfRule>
    <cfRule type="cellIs" dxfId="3181" priority="3183" operator="equal">
      <formula>$O$92</formula>
    </cfRule>
    <cfRule type="cellIs" dxfId="3180" priority="3184" operator="lessThan">
      <formula>$O$92</formula>
    </cfRule>
  </conditionalFormatting>
  <conditionalFormatting sqref="BD92">
    <cfRule type="containsText" dxfId="3179" priority="3177" operator="containsText" text="Score">
      <formula>NOT(ISERROR(SEARCH("Score",BD92)))</formula>
    </cfRule>
    <cfRule type="cellIs" dxfId="3178" priority="3178" operator="greaterThan">
      <formula>$O$92</formula>
    </cfRule>
    <cfRule type="cellIs" dxfId="3177" priority="3179" operator="equal">
      <formula>$O$92</formula>
    </cfRule>
    <cfRule type="cellIs" dxfId="3176" priority="3180" operator="lessThan">
      <formula>$O$92</formula>
    </cfRule>
  </conditionalFormatting>
  <conditionalFormatting sqref="BE92">
    <cfRule type="containsText" dxfId="3175" priority="3173" operator="containsText" text="Score">
      <formula>NOT(ISERROR(SEARCH("Score",BE92)))</formula>
    </cfRule>
    <cfRule type="cellIs" dxfId="3174" priority="3174" operator="greaterThan">
      <formula>$O$92</formula>
    </cfRule>
    <cfRule type="cellIs" dxfId="3173" priority="3175" operator="equal">
      <formula>$O$92</formula>
    </cfRule>
    <cfRule type="cellIs" dxfId="3172" priority="3176" operator="lessThan">
      <formula>$O$92</formula>
    </cfRule>
  </conditionalFormatting>
  <conditionalFormatting sqref="BF92">
    <cfRule type="containsText" dxfId="3171" priority="3169" operator="containsText" text="Score">
      <formula>NOT(ISERROR(SEARCH("Score",BF92)))</formula>
    </cfRule>
    <cfRule type="cellIs" dxfId="3170" priority="3170" operator="greaterThan">
      <formula>$O$92</formula>
    </cfRule>
    <cfRule type="cellIs" dxfId="3169" priority="3171" operator="equal">
      <formula>$O$92</formula>
    </cfRule>
    <cfRule type="cellIs" dxfId="3168" priority="3172" operator="lessThan">
      <formula>$O$92</formula>
    </cfRule>
  </conditionalFormatting>
  <conditionalFormatting sqref="BG92">
    <cfRule type="containsText" dxfId="3167" priority="3165" operator="containsText" text="Score">
      <formula>NOT(ISERROR(SEARCH("Score",BG92)))</formula>
    </cfRule>
    <cfRule type="cellIs" dxfId="3166" priority="3166" operator="greaterThan">
      <formula>$O$92</formula>
    </cfRule>
    <cfRule type="cellIs" dxfId="3165" priority="3167" operator="equal">
      <formula>$O$92</formula>
    </cfRule>
    <cfRule type="cellIs" dxfId="3164" priority="3168" operator="lessThan">
      <formula>$O$92</formula>
    </cfRule>
  </conditionalFormatting>
  <conditionalFormatting sqref="BH92">
    <cfRule type="containsText" dxfId="3163" priority="3161" operator="containsText" text="Score">
      <formula>NOT(ISERROR(SEARCH("Score",BH92)))</formula>
    </cfRule>
    <cfRule type="cellIs" dxfId="3162" priority="3162" operator="greaterThan">
      <formula>$O$92</formula>
    </cfRule>
    <cfRule type="cellIs" dxfId="3161" priority="3163" operator="equal">
      <formula>$O$92</formula>
    </cfRule>
    <cfRule type="cellIs" dxfId="3160" priority="3164" operator="lessThan">
      <formula>$O$92</formula>
    </cfRule>
  </conditionalFormatting>
  <conditionalFormatting sqref="BI92">
    <cfRule type="containsText" dxfId="3159" priority="3157" operator="containsText" text="Score">
      <formula>NOT(ISERROR(SEARCH("Score",BI92)))</formula>
    </cfRule>
    <cfRule type="cellIs" dxfId="3158" priority="3158" operator="greaterThan">
      <formula>$O$92</formula>
    </cfRule>
    <cfRule type="cellIs" dxfId="3157" priority="3159" operator="equal">
      <formula>$O$92</formula>
    </cfRule>
    <cfRule type="cellIs" dxfId="3156" priority="3160" operator="lessThan">
      <formula>$O$92</formula>
    </cfRule>
  </conditionalFormatting>
  <conditionalFormatting sqref="BJ92">
    <cfRule type="containsText" dxfId="3155" priority="3153" operator="containsText" text="Score">
      <formula>NOT(ISERROR(SEARCH("Score",BJ92)))</formula>
    </cfRule>
    <cfRule type="cellIs" dxfId="3154" priority="3154" operator="greaterThan">
      <formula>$O$92</formula>
    </cfRule>
    <cfRule type="cellIs" dxfId="3153" priority="3155" operator="equal">
      <formula>$O$92</formula>
    </cfRule>
    <cfRule type="cellIs" dxfId="3152" priority="3156" operator="lessThan">
      <formula>$O$92</formula>
    </cfRule>
  </conditionalFormatting>
  <conditionalFormatting sqref="BK92">
    <cfRule type="containsText" dxfId="3151" priority="3149" operator="containsText" text="Score">
      <formula>NOT(ISERROR(SEARCH("Score",BK92)))</formula>
    </cfRule>
    <cfRule type="cellIs" dxfId="3150" priority="3150" operator="greaterThan">
      <formula>$O$92</formula>
    </cfRule>
    <cfRule type="cellIs" dxfId="3149" priority="3151" operator="equal">
      <formula>$O$92</formula>
    </cfRule>
    <cfRule type="cellIs" dxfId="3148" priority="3152" operator="lessThan">
      <formula>$O$92</formula>
    </cfRule>
  </conditionalFormatting>
  <conditionalFormatting sqref="BL92">
    <cfRule type="containsText" dxfId="3147" priority="3145" operator="containsText" text="Score">
      <formula>NOT(ISERROR(SEARCH("Score",BL92)))</formula>
    </cfRule>
    <cfRule type="cellIs" dxfId="3146" priority="3146" operator="greaterThan">
      <formula>$O$92</formula>
    </cfRule>
    <cfRule type="cellIs" dxfId="3145" priority="3147" operator="equal">
      <formula>$O$92</formula>
    </cfRule>
    <cfRule type="cellIs" dxfId="3144" priority="3148" operator="lessThan">
      <formula>$O$92</formula>
    </cfRule>
  </conditionalFormatting>
  <conditionalFormatting sqref="BM92">
    <cfRule type="containsText" dxfId="3143" priority="3141" operator="containsText" text="Score">
      <formula>NOT(ISERROR(SEARCH("Score",BM92)))</formula>
    </cfRule>
    <cfRule type="cellIs" dxfId="3142" priority="3142" operator="greaterThan">
      <formula>$O$92</formula>
    </cfRule>
    <cfRule type="cellIs" dxfId="3141" priority="3143" operator="equal">
      <formula>$O$92</formula>
    </cfRule>
    <cfRule type="cellIs" dxfId="3140" priority="3144" operator="lessThan">
      <formula>$O$92</formula>
    </cfRule>
  </conditionalFormatting>
  <conditionalFormatting sqref="BN92">
    <cfRule type="containsText" dxfId="3139" priority="3137" operator="containsText" text="Score">
      <formula>NOT(ISERROR(SEARCH("Score",BN92)))</formula>
    </cfRule>
    <cfRule type="cellIs" dxfId="3138" priority="3138" operator="greaterThan">
      <formula>$O$92</formula>
    </cfRule>
    <cfRule type="cellIs" dxfId="3137" priority="3139" operator="equal">
      <formula>$O$92</formula>
    </cfRule>
    <cfRule type="cellIs" dxfId="3136" priority="3140" operator="lessThan">
      <formula>$O$92</formula>
    </cfRule>
  </conditionalFormatting>
  <conditionalFormatting sqref="BO92">
    <cfRule type="containsText" dxfId="3135" priority="3133" operator="containsText" text="Score">
      <formula>NOT(ISERROR(SEARCH("Score",BO92)))</formula>
    </cfRule>
    <cfRule type="cellIs" dxfId="3134" priority="3134" operator="greaterThan">
      <formula>$O$92</formula>
    </cfRule>
    <cfRule type="cellIs" dxfId="3133" priority="3135" operator="equal">
      <formula>$O$92</formula>
    </cfRule>
    <cfRule type="cellIs" dxfId="3132" priority="3136" operator="lessThan">
      <formula>$O$92</formula>
    </cfRule>
  </conditionalFormatting>
  <conditionalFormatting sqref="BP92">
    <cfRule type="containsText" dxfId="3131" priority="3129" operator="containsText" text="Score">
      <formula>NOT(ISERROR(SEARCH("Score",BP92)))</formula>
    </cfRule>
    <cfRule type="cellIs" dxfId="3130" priority="3130" operator="greaterThan">
      <formula>$O$92</formula>
    </cfRule>
    <cfRule type="cellIs" dxfId="3129" priority="3131" operator="equal">
      <formula>$O$92</formula>
    </cfRule>
    <cfRule type="cellIs" dxfId="3128" priority="3132" operator="lessThan">
      <formula>$O$92</formula>
    </cfRule>
  </conditionalFormatting>
  <conditionalFormatting sqref="BQ92">
    <cfRule type="containsText" dxfId="3127" priority="3125" operator="containsText" text="Score">
      <formula>NOT(ISERROR(SEARCH("Score",BQ92)))</formula>
    </cfRule>
    <cfRule type="cellIs" dxfId="3126" priority="3126" operator="greaterThan">
      <formula>$O$92</formula>
    </cfRule>
    <cfRule type="cellIs" dxfId="3125" priority="3127" operator="equal">
      <formula>$O$92</formula>
    </cfRule>
    <cfRule type="cellIs" dxfId="3124" priority="3128" operator="lessThan">
      <formula>$O$92</formula>
    </cfRule>
  </conditionalFormatting>
  <conditionalFormatting sqref="AN96">
    <cfRule type="containsText" dxfId="3123" priority="3121" operator="containsText" text="Score">
      <formula>NOT(ISERROR(SEARCH("Score",AN96)))</formula>
    </cfRule>
    <cfRule type="cellIs" dxfId="3122" priority="3122" operator="greaterThan">
      <formula>$O$96</formula>
    </cfRule>
    <cfRule type="cellIs" dxfId="3121" priority="3123" operator="equal">
      <formula>$O$96</formula>
    </cfRule>
    <cfRule type="cellIs" dxfId="3120" priority="3124" operator="lessThan">
      <formula>$O$96</formula>
    </cfRule>
  </conditionalFormatting>
  <conditionalFormatting sqref="AO96">
    <cfRule type="containsText" dxfId="3119" priority="3117" operator="containsText" text="Score">
      <formula>NOT(ISERROR(SEARCH("Score",AO96)))</formula>
    </cfRule>
    <cfRule type="cellIs" dxfId="3118" priority="3118" operator="greaterThan">
      <formula>$O$96</formula>
    </cfRule>
    <cfRule type="cellIs" dxfId="3117" priority="3119" operator="equal">
      <formula>$O$96</formula>
    </cfRule>
    <cfRule type="cellIs" dxfId="3116" priority="3120" operator="lessThan">
      <formula>$O$96</formula>
    </cfRule>
  </conditionalFormatting>
  <conditionalFormatting sqref="AP96">
    <cfRule type="containsText" dxfId="3115" priority="3113" operator="containsText" text="Score">
      <formula>NOT(ISERROR(SEARCH("Score",AP96)))</formula>
    </cfRule>
    <cfRule type="cellIs" dxfId="3114" priority="3114" operator="greaterThan">
      <formula>$O$96</formula>
    </cfRule>
    <cfRule type="cellIs" dxfId="3113" priority="3115" operator="equal">
      <formula>$O$96</formula>
    </cfRule>
    <cfRule type="cellIs" dxfId="3112" priority="3116" operator="lessThan">
      <formula>$O$96</formula>
    </cfRule>
  </conditionalFormatting>
  <conditionalFormatting sqref="AQ96">
    <cfRule type="containsText" dxfId="3111" priority="3109" operator="containsText" text="Score">
      <formula>NOT(ISERROR(SEARCH("Score",AQ96)))</formula>
    </cfRule>
    <cfRule type="cellIs" dxfId="3110" priority="3110" operator="greaterThan">
      <formula>$O$96</formula>
    </cfRule>
    <cfRule type="cellIs" dxfId="3109" priority="3111" operator="equal">
      <formula>$O$96</formula>
    </cfRule>
    <cfRule type="cellIs" dxfId="3108" priority="3112" operator="lessThan">
      <formula>$O$96</formula>
    </cfRule>
  </conditionalFormatting>
  <conditionalFormatting sqref="AR96">
    <cfRule type="containsText" dxfId="3107" priority="3105" operator="containsText" text="Score">
      <formula>NOT(ISERROR(SEARCH("Score",AR96)))</formula>
    </cfRule>
    <cfRule type="cellIs" dxfId="3106" priority="3106" operator="greaterThan">
      <formula>$O$96</formula>
    </cfRule>
    <cfRule type="cellIs" dxfId="3105" priority="3107" operator="equal">
      <formula>$O$96</formula>
    </cfRule>
    <cfRule type="cellIs" dxfId="3104" priority="3108" operator="lessThan">
      <formula>$O$96</formula>
    </cfRule>
  </conditionalFormatting>
  <conditionalFormatting sqref="AS96">
    <cfRule type="containsText" dxfId="3103" priority="3101" operator="containsText" text="Score">
      <formula>NOT(ISERROR(SEARCH("Score",AS96)))</formula>
    </cfRule>
    <cfRule type="cellIs" dxfId="3102" priority="3102" operator="greaterThan">
      <formula>$O$96</formula>
    </cfRule>
    <cfRule type="cellIs" dxfId="3101" priority="3103" operator="equal">
      <formula>$O$96</formula>
    </cfRule>
    <cfRule type="cellIs" dxfId="3100" priority="3104" operator="lessThan">
      <formula>$O$96</formula>
    </cfRule>
  </conditionalFormatting>
  <conditionalFormatting sqref="AT96">
    <cfRule type="containsText" dxfId="3099" priority="3097" operator="containsText" text="Score">
      <formula>NOT(ISERROR(SEARCH("Score",AT96)))</formula>
    </cfRule>
    <cfRule type="cellIs" dxfId="3098" priority="3098" operator="greaterThan">
      <formula>$O$96</formula>
    </cfRule>
    <cfRule type="cellIs" dxfId="3097" priority="3099" operator="equal">
      <formula>$O$96</formula>
    </cfRule>
    <cfRule type="cellIs" dxfId="3096" priority="3100" operator="lessThan">
      <formula>$O$96</formula>
    </cfRule>
  </conditionalFormatting>
  <conditionalFormatting sqref="AU96">
    <cfRule type="containsText" dxfId="3095" priority="3093" operator="containsText" text="Score">
      <formula>NOT(ISERROR(SEARCH("Score",AU96)))</formula>
    </cfRule>
    <cfRule type="cellIs" dxfId="3094" priority="3094" operator="greaterThan">
      <formula>$O$96</formula>
    </cfRule>
    <cfRule type="cellIs" dxfId="3093" priority="3095" operator="equal">
      <formula>$O$96</formula>
    </cfRule>
    <cfRule type="cellIs" dxfId="3092" priority="3096" operator="lessThan">
      <formula>$O$96</formula>
    </cfRule>
  </conditionalFormatting>
  <conditionalFormatting sqref="AV96">
    <cfRule type="containsText" dxfId="3091" priority="3089" operator="containsText" text="Score">
      <formula>NOT(ISERROR(SEARCH("Score",AV96)))</formula>
    </cfRule>
    <cfRule type="cellIs" dxfId="3090" priority="3090" operator="greaterThan">
      <formula>$O$96</formula>
    </cfRule>
    <cfRule type="cellIs" dxfId="3089" priority="3091" operator="equal">
      <formula>$O$96</formula>
    </cfRule>
    <cfRule type="cellIs" dxfId="3088" priority="3092" operator="lessThan">
      <formula>$O$96</formula>
    </cfRule>
  </conditionalFormatting>
  <conditionalFormatting sqref="AW96">
    <cfRule type="containsText" dxfId="3087" priority="3085" operator="containsText" text="Score">
      <formula>NOT(ISERROR(SEARCH("Score",AW96)))</formula>
    </cfRule>
    <cfRule type="cellIs" dxfId="3086" priority="3086" operator="greaterThan">
      <formula>$O$96</formula>
    </cfRule>
    <cfRule type="cellIs" dxfId="3085" priority="3087" operator="equal">
      <formula>$O$96</formula>
    </cfRule>
    <cfRule type="cellIs" dxfId="3084" priority="3088" operator="lessThan">
      <formula>$O$96</formula>
    </cfRule>
  </conditionalFormatting>
  <conditionalFormatting sqref="AX96">
    <cfRule type="containsText" dxfId="3083" priority="3081" operator="containsText" text="Score">
      <formula>NOT(ISERROR(SEARCH("Score",AX96)))</formula>
    </cfRule>
    <cfRule type="cellIs" dxfId="3082" priority="3082" operator="greaterThan">
      <formula>$O$96</formula>
    </cfRule>
    <cfRule type="cellIs" dxfId="3081" priority="3083" operator="equal">
      <formula>$O$96</formula>
    </cfRule>
    <cfRule type="cellIs" dxfId="3080" priority="3084" operator="lessThan">
      <formula>$O$96</formula>
    </cfRule>
  </conditionalFormatting>
  <conditionalFormatting sqref="AY96">
    <cfRule type="containsText" dxfId="3079" priority="3077" operator="containsText" text="Score">
      <formula>NOT(ISERROR(SEARCH("Score",AY96)))</formula>
    </cfRule>
    <cfRule type="cellIs" dxfId="3078" priority="3078" operator="greaterThan">
      <formula>$O$96</formula>
    </cfRule>
    <cfRule type="cellIs" dxfId="3077" priority="3079" operator="equal">
      <formula>$O$96</formula>
    </cfRule>
    <cfRule type="cellIs" dxfId="3076" priority="3080" operator="lessThan">
      <formula>$O$96</formula>
    </cfRule>
  </conditionalFormatting>
  <conditionalFormatting sqref="AZ96">
    <cfRule type="containsText" dxfId="3075" priority="3073" operator="containsText" text="Score">
      <formula>NOT(ISERROR(SEARCH("Score",AZ96)))</formula>
    </cfRule>
    <cfRule type="cellIs" dxfId="3074" priority="3074" operator="greaterThan">
      <formula>$O$96</formula>
    </cfRule>
    <cfRule type="cellIs" dxfId="3073" priority="3075" operator="equal">
      <formula>$O$96</formula>
    </cfRule>
    <cfRule type="cellIs" dxfId="3072" priority="3076" operator="lessThan">
      <formula>$O$96</formula>
    </cfRule>
  </conditionalFormatting>
  <conditionalFormatting sqref="BA96">
    <cfRule type="containsText" dxfId="3071" priority="3069" operator="containsText" text="Score">
      <formula>NOT(ISERROR(SEARCH("Score",BA96)))</formula>
    </cfRule>
    <cfRule type="cellIs" dxfId="3070" priority="3070" operator="greaterThan">
      <formula>$O$96</formula>
    </cfRule>
    <cfRule type="cellIs" dxfId="3069" priority="3071" operator="equal">
      <formula>$O$96</formula>
    </cfRule>
    <cfRule type="cellIs" dxfId="3068" priority="3072" operator="lessThan">
      <formula>$O$96</formula>
    </cfRule>
  </conditionalFormatting>
  <conditionalFormatting sqref="BB96">
    <cfRule type="containsText" dxfId="3067" priority="3065" operator="containsText" text="Score">
      <formula>NOT(ISERROR(SEARCH("Score",BB96)))</formula>
    </cfRule>
    <cfRule type="cellIs" dxfId="3066" priority="3066" operator="greaterThan">
      <formula>$O$96</formula>
    </cfRule>
    <cfRule type="cellIs" dxfId="3065" priority="3067" operator="equal">
      <formula>$O$96</formula>
    </cfRule>
    <cfRule type="cellIs" dxfId="3064" priority="3068" operator="lessThan">
      <formula>$O$96</formula>
    </cfRule>
  </conditionalFormatting>
  <conditionalFormatting sqref="BC96">
    <cfRule type="containsText" dxfId="3063" priority="3061" operator="containsText" text="Score">
      <formula>NOT(ISERROR(SEARCH("Score",BC96)))</formula>
    </cfRule>
    <cfRule type="cellIs" dxfId="3062" priority="3062" operator="greaterThan">
      <formula>$O$96</formula>
    </cfRule>
    <cfRule type="cellIs" dxfId="3061" priority="3063" operator="equal">
      <formula>$O$96</formula>
    </cfRule>
    <cfRule type="cellIs" dxfId="3060" priority="3064" operator="lessThan">
      <formula>$O$96</formula>
    </cfRule>
  </conditionalFormatting>
  <conditionalFormatting sqref="BD96">
    <cfRule type="containsText" dxfId="3059" priority="3057" operator="containsText" text="Score">
      <formula>NOT(ISERROR(SEARCH("Score",BD96)))</formula>
    </cfRule>
    <cfRule type="cellIs" dxfId="3058" priority="3058" operator="greaterThan">
      <formula>$O$96</formula>
    </cfRule>
    <cfRule type="cellIs" dxfId="3057" priority="3059" operator="equal">
      <formula>$O$96</formula>
    </cfRule>
    <cfRule type="cellIs" dxfId="3056" priority="3060" operator="lessThan">
      <formula>$O$96</formula>
    </cfRule>
  </conditionalFormatting>
  <conditionalFormatting sqref="BE96">
    <cfRule type="containsText" dxfId="3055" priority="3053" operator="containsText" text="Score">
      <formula>NOT(ISERROR(SEARCH("Score",BE96)))</formula>
    </cfRule>
    <cfRule type="cellIs" dxfId="3054" priority="3054" operator="greaterThan">
      <formula>$O$96</formula>
    </cfRule>
    <cfRule type="cellIs" dxfId="3053" priority="3055" operator="equal">
      <formula>$O$96</formula>
    </cfRule>
    <cfRule type="cellIs" dxfId="3052" priority="3056" operator="lessThan">
      <formula>$O$96</formula>
    </cfRule>
  </conditionalFormatting>
  <conditionalFormatting sqref="BF96">
    <cfRule type="containsText" dxfId="3051" priority="3049" operator="containsText" text="Score">
      <formula>NOT(ISERROR(SEARCH("Score",BF96)))</formula>
    </cfRule>
    <cfRule type="cellIs" dxfId="3050" priority="3050" operator="greaterThan">
      <formula>$O$96</formula>
    </cfRule>
    <cfRule type="cellIs" dxfId="3049" priority="3051" operator="equal">
      <formula>$O$96</formula>
    </cfRule>
    <cfRule type="cellIs" dxfId="3048" priority="3052" operator="lessThan">
      <formula>$O$96</formula>
    </cfRule>
  </conditionalFormatting>
  <conditionalFormatting sqref="BG96">
    <cfRule type="containsText" dxfId="3047" priority="3045" operator="containsText" text="Score">
      <formula>NOT(ISERROR(SEARCH("Score",BG96)))</formula>
    </cfRule>
    <cfRule type="cellIs" dxfId="3046" priority="3046" operator="greaterThan">
      <formula>$O$96</formula>
    </cfRule>
    <cfRule type="cellIs" dxfId="3045" priority="3047" operator="equal">
      <formula>$O$96</formula>
    </cfRule>
    <cfRule type="cellIs" dxfId="3044" priority="3048" operator="lessThan">
      <formula>$O$96</formula>
    </cfRule>
  </conditionalFormatting>
  <conditionalFormatting sqref="BH96">
    <cfRule type="containsText" dxfId="3043" priority="3041" operator="containsText" text="Score">
      <formula>NOT(ISERROR(SEARCH("Score",BH96)))</formula>
    </cfRule>
    <cfRule type="cellIs" dxfId="3042" priority="3042" operator="greaterThan">
      <formula>$O$96</formula>
    </cfRule>
    <cfRule type="cellIs" dxfId="3041" priority="3043" operator="equal">
      <formula>$O$96</formula>
    </cfRule>
    <cfRule type="cellIs" dxfId="3040" priority="3044" operator="lessThan">
      <formula>$O$96</formula>
    </cfRule>
  </conditionalFormatting>
  <conditionalFormatting sqref="BI96">
    <cfRule type="containsText" dxfId="3039" priority="3037" operator="containsText" text="Score">
      <formula>NOT(ISERROR(SEARCH("Score",BI96)))</formula>
    </cfRule>
    <cfRule type="cellIs" dxfId="3038" priority="3038" operator="greaterThan">
      <formula>$O$96</formula>
    </cfRule>
    <cfRule type="cellIs" dxfId="3037" priority="3039" operator="equal">
      <formula>$O$96</formula>
    </cfRule>
    <cfRule type="cellIs" dxfId="3036" priority="3040" operator="lessThan">
      <formula>$O$96</formula>
    </cfRule>
  </conditionalFormatting>
  <conditionalFormatting sqref="BJ96">
    <cfRule type="containsText" dxfId="3035" priority="3033" operator="containsText" text="Score">
      <formula>NOT(ISERROR(SEARCH("Score",BJ96)))</formula>
    </cfRule>
    <cfRule type="cellIs" dxfId="3034" priority="3034" operator="greaterThan">
      <formula>$O$96</formula>
    </cfRule>
    <cfRule type="cellIs" dxfId="3033" priority="3035" operator="equal">
      <formula>$O$96</formula>
    </cfRule>
    <cfRule type="cellIs" dxfId="3032" priority="3036" operator="lessThan">
      <formula>$O$96</formula>
    </cfRule>
  </conditionalFormatting>
  <conditionalFormatting sqref="BK96">
    <cfRule type="containsText" dxfId="3031" priority="3029" operator="containsText" text="Score">
      <formula>NOT(ISERROR(SEARCH("Score",BK96)))</formula>
    </cfRule>
    <cfRule type="cellIs" dxfId="3030" priority="3030" operator="greaterThan">
      <formula>$O$96</formula>
    </cfRule>
    <cfRule type="cellIs" dxfId="3029" priority="3031" operator="equal">
      <formula>$O$96</formula>
    </cfRule>
    <cfRule type="cellIs" dxfId="3028" priority="3032" operator="lessThan">
      <formula>$O$96</formula>
    </cfRule>
  </conditionalFormatting>
  <conditionalFormatting sqref="BL96">
    <cfRule type="containsText" dxfId="3027" priority="3025" operator="containsText" text="Score">
      <formula>NOT(ISERROR(SEARCH("Score",BL96)))</formula>
    </cfRule>
    <cfRule type="cellIs" dxfId="3026" priority="3026" operator="greaterThan">
      <formula>$O$96</formula>
    </cfRule>
    <cfRule type="cellIs" dxfId="3025" priority="3027" operator="equal">
      <formula>$O$96</formula>
    </cfRule>
    <cfRule type="cellIs" dxfId="3024" priority="3028" operator="lessThan">
      <formula>$O$96</formula>
    </cfRule>
  </conditionalFormatting>
  <conditionalFormatting sqref="BM96">
    <cfRule type="containsText" dxfId="3023" priority="3021" operator="containsText" text="Score">
      <formula>NOT(ISERROR(SEARCH("Score",BM96)))</formula>
    </cfRule>
    <cfRule type="cellIs" dxfId="3022" priority="3022" operator="greaterThan">
      <formula>$O$96</formula>
    </cfRule>
    <cfRule type="cellIs" dxfId="3021" priority="3023" operator="equal">
      <formula>$O$96</formula>
    </cfRule>
    <cfRule type="cellIs" dxfId="3020" priority="3024" operator="lessThan">
      <formula>$O$96</formula>
    </cfRule>
  </conditionalFormatting>
  <conditionalFormatting sqref="BN96">
    <cfRule type="containsText" dxfId="3019" priority="3017" operator="containsText" text="Score">
      <formula>NOT(ISERROR(SEARCH("Score",BN96)))</formula>
    </cfRule>
    <cfRule type="cellIs" dxfId="3018" priority="3018" operator="greaterThan">
      <formula>$O$96</formula>
    </cfRule>
    <cfRule type="cellIs" dxfId="3017" priority="3019" operator="equal">
      <formula>$O$96</formula>
    </cfRule>
    <cfRule type="cellIs" dxfId="3016" priority="3020" operator="lessThan">
      <formula>$O$96</formula>
    </cfRule>
  </conditionalFormatting>
  <conditionalFormatting sqref="BO96">
    <cfRule type="containsText" dxfId="3015" priority="3013" operator="containsText" text="Score">
      <formula>NOT(ISERROR(SEARCH("Score",BO96)))</formula>
    </cfRule>
    <cfRule type="cellIs" dxfId="3014" priority="3014" operator="greaterThan">
      <formula>$O$96</formula>
    </cfRule>
    <cfRule type="cellIs" dxfId="3013" priority="3015" operator="equal">
      <formula>$O$96</formula>
    </cfRule>
    <cfRule type="cellIs" dxfId="3012" priority="3016" operator="lessThan">
      <formula>$O$96</formula>
    </cfRule>
  </conditionalFormatting>
  <conditionalFormatting sqref="BP96">
    <cfRule type="containsText" dxfId="3011" priority="3009" operator="containsText" text="Score">
      <formula>NOT(ISERROR(SEARCH("Score",BP96)))</formula>
    </cfRule>
    <cfRule type="cellIs" dxfId="3010" priority="3010" operator="greaterThan">
      <formula>$O$96</formula>
    </cfRule>
    <cfRule type="cellIs" dxfId="3009" priority="3011" operator="equal">
      <formula>$O$96</formula>
    </cfRule>
    <cfRule type="cellIs" dxfId="3008" priority="3012" operator="lessThan">
      <formula>$O$96</formula>
    </cfRule>
  </conditionalFormatting>
  <conditionalFormatting sqref="BQ96">
    <cfRule type="containsText" dxfId="3007" priority="3005" operator="containsText" text="Score">
      <formula>NOT(ISERROR(SEARCH("Score",BQ96)))</formula>
    </cfRule>
    <cfRule type="cellIs" dxfId="3006" priority="3006" operator="greaterThan">
      <formula>$O$96</formula>
    </cfRule>
    <cfRule type="cellIs" dxfId="3005" priority="3007" operator="equal">
      <formula>$O$96</formula>
    </cfRule>
    <cfRule type="cellIs" dxfId="3004" priority="3008" operator="lessThan">
      <formula>$O$96</formula>
    </cfRule>
  </conditionalFormatting>
  <conditionalFormatting sqref="AN100">
    <cfRule type="containsText" dxfId="3003" priority="3001" operator="containsText" text="Score">
      <formula>NOT(ISERROR(SEARCH("Score",AN100)))</formula>
    </cfRule>
    <cfRule type="cellIs" dxfId="3002" priority="3002" operator="greaterThan">
      <formula>$O$100</formula>
    </cfRule>
    <cfRule type="cellIs" dxfId="3001" priority="3003" operator="equal">
      <formula>$O$100</formula>
    </cfRule>
    <cfRule type="cellIs" dxfId="3000" priority="3004" operator="lessThan">
      <formula>$O$100</formula>
    </cfRule>
  </conditionalFormatting>
  <conditionalFormatting sqref="AO100">
    <cfRule type="containsText" dxfId="2999" priority="2997" operator="containsText" text="Score">
      <formula>NOT(ISERROR(SEARCH("Score",AO100)))</formula>
    </cfRule>
    <cfRule type="cellIs" dxfId="2998" priority="2998" operator="greaterThan">
      <formula>$O$100</formula>
    </cfRule>
    <cfRule type="cellIs" dxfId="2997" priority="2999" operator="equal">
      <formula>$O$100</formula>
    </cfRule>
    <cfRule type="cellIs" dxfId="2996" priority="3000" operator="lessThan">
      <formula>$O$100</formula>
    </cfRule>
  </conditionalFormatting>
  <conditionalFormatting sqref="AP100">
    <cfRule type="containsText" dxfId="2995" priority="2993" operator="containsText" text="Score">
      <formula>NOT(ISERROR(SEARCH("Score",AP100)))</formula>
    </cfRule>
    <cfRule type="cellIs" dxfId="2994" priority="2994" operator="greaterThan">
      <formula>$O$100</formula>
    </cfRule>
    <cfRule type="cellIs" dxfId="2993" priority="2995" operator="equal">
      <formula>$O$100</formula>
    </cfRule>
    <cfRule type="cellIs" dxfId="2992" priority="2996" operator="lessThan">
      <formula>$O$100</formula>
    </cfRule>
  </conditionalFormatting>
  <conditionalFormatting sqref="AQ100">
    <cfRule type="containsText" dxfId="2991" priority="2989" operator="containsText" text="Score">
      <formula>NOT(ISERROR(SEARCH("Score",AQ100)))</formula>
    </cfRule>
    <cfRule type="cellIs" dxfId="2990" priority="2990" operator="greaterThan">
      <formula>$O$100</formula>
    </cfRule>
    <cfRule type="cellIs" dxfId="2989" priority="2991" operator="equal">
      <formula>$O$100</formula>
    </cfRule>
    <cfRule type="cellIs" dxfId="2988" priority="2992" operator="lessThan">
      <formula>$O$100</formula>
    </cfRule>
  </conditionalFormatting>
  <conditionalFormatting sqref="AR100">
    <cfRule type="containsText" dxfId="2987" priority="2985" operator="containsText" text="Score">
      <formula>NOT(ISERROR(SEARCH("Score",AR100)))</formula>
    </cfRule>
    <cfRule type="cellIs" dxfId="2986" priority="2986" operator="greaterThan">
      <formula>$O$100</formula>
    </cfRule>
    <cfRule type="cellIs" dxfId="2985" priority="2987" operator="equal">
      <formula>$O$100</formula>
    </cfRule>
    <cfRule type="cellIs" dxfId="2984" priority="2988" operator="lessThan">
      <formula>$O$100</formula>
    </cfRule>
  </conditionalFormatting>
  <conditionalFormatting sqref="AS100">
    <cfRule type="containsText" dxfId="2983" priority="2981" operator="containsText" text="Score">
      <formula>NOT(ISERROR(SEARCH("Score",AS100)))</formula>
    </cfRule>
    <cfRule type="cellIs" dxfId="2982" priority="2982" operator="greaterThan">
      <formula>$O$100</formula>
    </cfRule>
    <cfRule type="cellIs" dxfId="2981" priority="2983" operator="equal">
      <formula>$O$100</formula>
    </cfRule>
    <cfRule type="cellIs" dxfId="2980" priority="2984" operator="lessThan">
      <formula>$O$100</formula>
    </cfRule>
  </conditionalFormatting>
  <conditionalFormatting sqref="AT100">
    <cfRule type="containsText" dxfId="2979" priority="2977" operator="containsText" text="Score">
      <formula>NOT(ISERROR(SEARCH("Score",AT100)))</formula>
    </cfRule>
    <cfRule type="cellIs" dxfId="2978" priority="2978" operator="greaterThan">
      <formula>$O$100</formula>
    </cfRule>
    <cfRule type="cellIs" dxfId="2977" priority="2979" operator="equal">
      <formula>$O$100</formula>
    </cfRule>
    <cfRule type="cellIs" dxfId="2976" priority="2980" operator="lessThan">
      <formula>$O$100</formula>
    </cfRule>
  </conditionalFormatting>
  <conditionalFormatting sqref="AU100">
    <cfRule type="containsText" dxfId="2975" priority="2973" operator="containsText" text="Score">
      <formula>NOT(ISERROR(SEARCH("Score",AU100)))</formula>
    </cfRule>
    <cfRule type="cellIs" dxfId="2974" priority="2974" operator="greaterThan">
      <formula>$O$100</formula>
    </cfRule>
    <cfRule type="cellIs" dxfId="2973" priority="2975" operator="equal">
      <formula>$O$100</formula>
    </cfRule>
    <cfRule type="cellIs" dxfId="2972" priority="2976" operator="lessThan">
      <formula>$O$100</formula>
    </cfRule>
  </conditionalFormatting>
  <conditionalFormatting sqref="AV100">
    <cfRule type="containsText" dxfId="2971" priority="2969" operator="containsText" text="Score">
      <formula>NOT(ISERROR(SEARCH("Score",AV100)))</formula>
    </cfRule>
    <cfRule type="cellIs" dxfId="2970" priority="2970" operator="greaterThan">
      <formula>$O$100</formula>
    </cfRule>
    <cfRule type="cellIs" dxfId="2969" priority="2971" operator="equal">
      <formula>$O$100</formula>
    </cfRule>
    <cfRule type="cellIs" dxfId="2968" priority="2972" operator="lessThan">
      <formula>$O$100</formula>
    </cfRule>
  </conditionalFormatting>
  <conditionalFormatting sqref="AW100">
    <cfRule type="containsText" dxfId="2967" priority="2965" operator="containsText" text="Score">
      <formula>NOT(ISERROR(SEARCH("Score",AW100)))</formula>
    </cfRule>
    <cfRule type="cellIs" dxfId="2966" priority="2966" operator="greaterThan">
      <formula>$O$100</formula>
    </cfRule>
    <cfRule type="cellIs" dxfId="2965" priority="2967" operator="equal">
      <formula>$O$100</formula>
    </cfRule>
    <cfRule type="cellIs" dxfId="2964" priority="2968" operator="lessThan">
      <formula>$O$100</formula>
    </cfRule>
  </conditionalFormatting>
  <conditionalFormatting sqref="AX100">
    <cfRule type="containsText" dxfId="2963" priority="2961" operator="containsText" text="Score">
      <formula>NOT(ISERROR(SEARCH("Score",AX100)))</formula>
    </cfRule>
    <cfRule type="cellIs" dxfId="2962" priority="2962" operator="greaterThan">
      <formula>$O$100</formula>
    </cfRule>
    <cfRule type="cellIs" dxfId="2961" priority="2963" operator="equal">
      <formula>$O$100</formula>
    </cfRule>
    <cfRule type="cellIs" dxfId="2960" priority="2964" operator="lessThan">
      <formula>$O$100</formula>
    </cfRule>
  </conditionalFormatting>
  <conditionalFormatting sqref="AY100">
    <cfRule type="containsText" dxfId="2959" priority="2957" operator="containsText" text="Score">
      <formula>NOT(ISERROR(SEARCH("Score",AY100)))</formula>
    </cfRule>
    <cfRule type="cellIs" dxfId="2958" priority="2958" operator="greaterThan">
      <formula>$O$100</formula>
    </cfRule>
    <cfRule type="cellIs" dxfId="2957" priority="2959" operator="equal">
      <formula>$O$100</formula>
    </cfRule>
    <cfRule type="cellIs" dxfId="2956" priority="2960" operator="lessThan">
      <formula>$O$100</formula>
    </cfRule>
  </conditionalFormatting>
  <conditionalFormatting sqref="AZ100">
    <cfRule type="containsText" dxfId="2955" priority="2953" operator="containsText" text="Score">
      <formula>NOT(ISERROR(SEARCH("Score",AZ100)))</formula>
    </cfRule>
    <cfRule type="cellIs" dxfId="2954" priority="2954" operator="greaterThan">
      <formula>$O$100</formula>
    </cfRule>
    <cfRule type="cellIs" dxfId="2953" priority="2955" operator="equal">
      <formula>$O$100</formula>
    </cfRule>
    <cfRule type="cellIs" dxfId="2952" priority="2956" operator="lessThan">
      <formula>$O$100</formula>
    </cfRule>
  </conditionalFormatting>
  <conditionalFormatting sqref="BA100">
    <cfRule type="containsText" dxfId="2951" priority="2949" operator="containsText" text="Score">
      <formula>NOT(ISERROR(SEARCH("Score",BA100)))</formula>
    </cfRule>
    <cfRule type="cellIs" dxfId="2950" priority="2950" operator="greaterThan">
      <formula>$O$100</formula>
    </cfRule>
    <cfRule type="cellIs" dxfId="2949" priority="2951" operator="equal">
      <formula>$O$100</formula>
    </cfRule>
    <cfRule type="cellIs" dxfId="2948" priority="2952" operator="lessThan">
      <formula>$O$100</formula>
    </cfRule>
  </conditionalFormatting>
  <conditionalFormatting sqref="BB100">
    <cfRule type="containsText" dxfId="2947" priority="2945" operator="containsText" text="Score">
      <formula>NOT(ISERROR(SEARCH("Score",BB100)))</formula>
    </cfRule>
    <cfRule type="cellIs" dxfId="2946" priority="2946" operator="greaterThan">
      <formula>$O$100</formula>
    </cfRule>
    <cfRule type="cellIs" dxfId="2945" priority="2947" operator="equal">
      <formula>$O$100</formula>
    </cfRule>
    <cfRule type="cellIs" dxfId="2944" priority="2948" operator="lessThan">
      <formula>$O$100</formula>
    </cfRule>
  </conditionalFormatting>
  <conditionalFormatting sqref="BC100">
    <cfRule type="containsText" dxfId="2943" priority="2941" operator="containsText" text="Score">
      <formula>NOT(ISERROR(SEARCH("Score",BC100)))</formula>
    </cfRule>
    <cfRule type="cellIs" dxfId="2942" priority="2942" operator="greaterThan">
      <formula>$O$100</formula>
    </cfRule>
    <cfRule type="cellIs" dxfId="2941" priority="2943" operator="equal">
      <formula>$O$100</formula>
    </cfRule>
    <cfRule type="cellIs" dxfId="2940" priority="2944" operator="lessThan">
      <formula>$O$100</formula>
    </cfRule>
  </conditionalFormatting>
  <conditionalFormatting sqref="BD100">
    <cfRule type="containsText" dxfId="2939" priority="2937" operator="containsText" text="Score">
      <formula>NOT(ISERROR(SEARCH("Score",BD100)))</formula>
    </cfRule>
    <cfRule type="cellIs" dxfId="2938" priority="2938" operator="greaterThan">
      <formula>$O$100</formula>
    </cfRule>
    <cfRule type="cellIs" dxfId="2937" priority="2939" operator="equal">
      <formula>$O$100</formula>
    </cfRule>
    <cfRule type="cellIs" dxfId="2936" priority="2940" operator="lessThan">
      <formula>$O$100</formula>
    </cfRule>
  </conditionalFormatting>
  <conditionalFormatting sqref="BE100">
    <cfRule type="containsText" dxfId="2935" priority="2933" operator="containsText" text="Score">
      <formula>NOT(ISERROR(SEARCH("Score",BE100)))</formula>
    </cfRule>
    <cfRule type="cellIs" dxfId="2934" priority="2934" operator="greaterThan">
      <formula>$O$100</formula>
    </cfRule>
    <cfRule type="cellIs" dxfId="2933" priority="2935" operator="equal">
      <formula>$O$100</formula>
    </cfRule>
    <cfRule type="cellIs" dxfId="2932" priority="2936" operator="lessThan">
      <formula>$O$100</formula>
    </cfRule>
  </conditionalFormatting>
  <conditionalFormatting sqref="BF100">
    <cfRule type="containsText" dxfId="2931" priority="2929" operator="containsText" text="Score">
      <formula>NOT(ISERROR(SEARCH("Score",BF100)))</formula>
    </cfRule>
    <cfRule type="cellIs" dxfId="2930" priority="2930" operator="greaterThan">
      <formula>$O$100</formula>
    </cfRule>
    <cfRule type="cellIs" dxfId="2929" priority="2931" operator="equal">
      <formula>$O$100</formula>
    </cfRule>
    <cfRule type="cellIs" dxfId="2928" priority="2932" operator="lessThan">
      <formula>$O$100</formula>
    </cfRule>
  </conditionalFormatting>
  <conditionalFormatting sqref="BG100">
    <cfRule type="containsText" dxfId="2927" priority="2925" operator="containsText" text="Score">
      <formula>NOT(ISERROR(SEARCH("Score",BG100)))</formula>
    </cfRule>
    <cfRule type="cellIs" dxfId="2926" priority="2926" operator="greaterThan">
      <formula>$O$100</formula>
    </cfRule>
    <cfRule type="cellIs" dxfId="2925" priority="2927" operator="equal">
      <formula>$O$100</formula>
    </cfRule>
    <cfRule type="cellIs" dxfId="2924" priority="2928" operator="lessThan">
      <formula>$O$100</formula>
    </cfRule>
  </conditionalFormatting>
  <conditionalFormatting sqref="BH100">
    <cfRule type="containsText" dxfId="2923" priority="2921" operator="containsText" text="Score">
      <formula>NOT(ISERROR(SEARCH("Score",BH100)))</formula>
    </cfRule>
    <cfRule type="cellIs" dxfId="2922" priority="2922" operator="greaterThan">
      <formula>$O$100</formula>
    </cfRule>
    <cfRule type="cellIs" dxfId="2921" priority="2923" operator="equal">
      <formula>$O$100</formula>
    </cfRule>
    <cfRule type="cellIs" dxfId="2920" priority="2924" operator="lessThan">
      <formula>$O$100</formula>
    </cfRule>
  </conditionalFormatting>
  <conditionalFormatting sqref="BI100">
    <cfRule type="containsText" dxfId="2919" priority="2917" operator="containsText" text="Score">
      <formula>NOT(ISERROR(SEARCH("Score",BI100)))</formula>
    </cfRule>
    <cfRule type="cellIs" dxfId="2918" priority="2918" operator="greaterThan">
      <formula>$O$100</formula>
    </cfRule>
    <cfRule type="cellIs" dxfId="2917" priority="2919" operator="equal">
      <formula>$O$100</formula>
    </cfRule>
    <cfRule type="cellIs" dxfId="2916" priority="2920" operator="lessThan">
      <formula>$O$100</formula>
    </cfRule>
  </conditionalFormatting>
  <conditionalFormatting sqref="BJ100">
    <cfRule type="containsText" dxfId="2915" priority="2913" operator="containsText" text="Score">
      <formula>NOT(ISERROR(SEARCH("Score",BJ100)))</formula>
    </cfRule>
    <cfRule type="cellIs" dxfId="2914" priority="2914" operator="greaterThan">
      <formula>$O$100</formula>
    </cfRule>
    <cfRule type="cellIs" dxfId="2913" priority="2915" operator="equal">
      <formula>$O$100</formula>
    </cfRule>
    <cfRule type="cellIs" dxfId="2912" priority="2916" operator="lessThan">
      <formula>$O$100</formula>
    </cfRule>
  </conditionalFormatting>
  <conditionalFormatting sqref="BK100">
    <cfRule type="containsText" dxfId="2911" priority="2909" operator="containsText" text="Score">
      <formula>NOT(ISERROR(SEARCH("Score",BK100)))</formula>
    </cfRule>
    <cfRule type="cellIs" dxfId="2910" priority="2910" operator="greaterThan">
      <formula>$O$100</formula>
    </cfRule>
    <cfRule type="cellIs" dxfId="2909" priority="2911" operator="equal">
      <formula>$O$100</formula>
    </cfRule>
    <cfRule type="cellIs" dxfId="2908" priority="2912" operator="lessThan">
      <formula>$O$100</formula>
    </cfRule>
  </conditionalFormatting>
  <conditionalFormatting sqref="BL100">
    <cfRule type="containsText" dxfId="2907" priority="2905" operator="containsText" text="Score">
      <formula>NOT(ISERROR(SEARCH("Score",BL100)))</formula>
    </cfRule>
    <cfRule type="cellIs" dxfId="2906" priority="2906" operator="greaterThan">
      <formula>$O$100</formula>
    </cfRule>
    <cfRule type="cellIs" dxfId="2905" priority="2907" operator="equal">
      <formula>$O$100</formula>
    </cfRule>
    <cfRule type="cellIs" dxfId="2904" priority="2908" operator="lessThan">
      <formula>$O$100</formula>
    </cfRule>
  </conditionalFormatting>
  <conditionalFormatting sqref="BM100">
    <cfRule type="containsText" dxfId="2903" priority="2901" operator="containsText" text="Score">
      <formula>NOT(ISERROR(SEARCH("Score",BM100)))</formula>
    </cfRule>
    <cfRule type="cellIs" dxfId="2902" priority="2902" operator="greaterThan">
      <formula>$O$100</formula>
    </cfRule>
    <cfRule type="cellIs" dxfId="2901" priority="2903" operator="equal">
      <formula>$O$100</formula>
    </cfRule>
    <cfRule type="cellIs" dxfId="2900" priority="2904" operator="lessThan">
      <formula>$O$100</formula>
    </cfRule>
  </conditionalFormatting>
  <conditionalFormatting sqref="BN100">
    <cfRule type="containsText" dxfId="2899" priority="2897" operator="containsText" text="Score">
      <formula>NOT(ISERROR(SEARCH("Score",BN100)))</formula>
    </cfRule>
    <cfRule type="cellIs" dxfId="2898" priority="2898" operator="greaterThan">
      <formula>$O$100</formula>
    </cfRule>
    <cfRule type="cellIs" dxfId="2897" priority="2899" operator="equal">
      <formula>$O$100</formula>
    </cfRule>
    <cfRule type="cellIs" dxfId="2896" priority="2900" operator="lessThan">
      <formula>$O$100</formula>
    </cfRule>
  </conditionalFormatting>
  <conditionalFormatting sqref="BO100">
    <cfRule type="containsText" dxfId="2895" priority="2893" operator="containsText" text="Score">
      <formula>NOT(ISERROR(SEARCH("Score",BO100)))</formula>
    </cfRule>
    <cfRule type="cellIs" dxfId="2894" priority="2894" operator="greaterThan">
      <formula>$O$100</formula>
    </cfRule>
    <cfRule type="cellIs" dxfId="2893" priority="2895" operator="equal">
      <formula>$O$100</formula>
    </cfRule>
    <cfRule type="cellIs" dxfId="2892" priority="2896" operator="lessThan">
      <formula>$O$100</formula>
    </cfRule>
  </conditionalFormatting>
  <conditionalFormatting sqref="BP100">
    <cfRule type="containsText" dxfId="2891" priority="2889" operator="containsText" text="Score">
      <formula>NOT(ISERROR(SEARCH("Score",BP100)))</formula>
    </cfRule>
    <cfRule type="cellIs" dxfId="2890" priority="2890" operator="greaterThan">
      <formula>$O$100</formula>
    </cfRule>
    <cfRule type="cellIs" dxfId="2889" priority="2891" operator="equal">
      <formula>$O$100</formula>
    </cfRule>
    <cfRule type="cellIs" dxfId="2888" priority="2892" operator="lessThan">
      <formula>$O$100</formula>
    </cfRule>
  </conditionalFormatting>
  <conditionalFormatting sqref="BQ100">
    <cfRule type="containsText" dxfId="2887" priority="2885" operator="containsText" text="Score">
      <formula>NOT(ISERROR(SEARCH("Score",BQ100)))</formula>
    </cfRule>
    <cfRule type="cellIs" dxfId="2886" priority="2886" operator="greaterThan">
      <formula>$O$100</formula>
    </cfRule>
    <cfRule type="cellIs" dxfId="2885" priority="2887" operator="equal">
      <formula>$O$100</formula>
    </cfRule>
    <cfRule type="cellIs" dxfId="2884" priority="2888" operator="lessThan">
      <formula>$O$100</formula>
    </cfRule>
  </conditionalFormatting>
  <conditionalFormatting sqref="AN104">
    <cfRule type="containsText" dxfId="2883" priority="2881" operator="containsText" text="Score">
      <formula>NOT(ISERROR(SEARCH("Score",AN104)))</formula>
    </cfRule>
    <cfRule type="cellIs" dxfId="2882" priority="2882" operator="greaterThan">
      <formula>$O$104</formula>
    </cfRule>
    <cfRule type="cellIs" dxfId="2881" priority="2883" operator="equal">
      <formula>$O$104</formula>
    </cfRule>
    <cfRule type="cellIs" dxfId="2880" priority="2884" operator="lessThan">
      <formula>$O$104</formula>
    </cfRule>
  </conditionalFormatting>
  <conditionalFormatting sqref="AO104">
    <cfRule type="containsText" dxfId="2879" priority="2877" operator="containsText" text="Score">
      <formula>NOT(ISERROR(SEARCH("Score",AO104)))</formula>
    </cfRule>
    <cfRule type="cellIs" dxfId="2878" priority="2878" operator="greaterThan">
      <formula>$O$104</formula>
    </cfRule>
    <cfRule type="cellIs" dxfId="2877" priority="2879" operator="equal">
      <formula>$O$104</formula>
    </cfRule>
    <cfRule type="cellIs" dxfId="2876" priority="2880" operator="lessThan">
      <formula>$O$104</formula>
    </cfRule>
  </conditionalFormatting>
  <conditionalFormatting sqref="AP104">
    <cfRule type="containsText" dxfId="2875" priority="2873" operator="containsText" text="Score">
      <formula>NOT(ISERROR(SEARCH("Score",AP104)))</formula>
    </cfRule>
    <cfRule type="cellIs" dxfId="2874" priority="2874" operator="greaterThan">
      <formula>$O$104</formula>
    </cfRule>
    <cfRule type="cellIs" dxfId="2873" priority="2875" operator="equal">
      <formula>$O$104</formula>
    </cfRule>
    <cfRule type="cellIs" dxfId="2872" priority="2876" operator="lessThan">
      <formula>$O$104</formula>
    </cfRule>
  </conditionalFormatting>
  <conditionalFormatting sqref="AQ104">
    <cfRule type="containsText" dxfId="2871" priority="2869" operator="containsText" text="Score">
      <formula>NOT(ISERROR(SEARCH("Score",AQ104)))</formula>
    </cfRule>
    <cfRule type="cellIs" dxfId="2870" priority="2870" operator="greaterThan">
      <formula>$O$104</formula>
    </cfRule>
    <cfRule type="cellIs" dxfId="2869" priority="2871" operator="equal">
      <formula>$O$104</formula>
    </cfRule>
    <cfRule type="cellIs" dxfId="2868" priority="2872" operator="lessThan">
      <formula>$O$104</formula>
    </cfRule>
  </conditionalFormatting>
  <conditionalFormatting sqref="AR104">
    <cfRule type="containsText" dxfId="2867" priority="2865" operator="containsText" text="Score">
      <formula>NOT(ISERROR(SEARCH("Score",AR104)))</formula>
    </cfRule>
    <cfRule type="cellIs" dxfId="2866" priority="2866" operator="greaterThan">
      <formula>$O$104</formula>
    </cfRule>
    <cfRule type="cellIs" dxfId="2865" priority="2867" operator="equal">
      <formula>$O$104</formula>
    </cfRule>
    <cfRule type="cellIs" dxfId="2864" priority="2868" operator="lessThan">
      <formula>$O$104</formula>
    </cfRule>
  </conditionalFormatting>
  <conditionalFormatting sqref="AS104">
    <cfRule type="containsText" dxfId="2863" priority="2861" operator="containsText" text="Score">
      <formula>NOT(ISERROR(SEARCH("Score",AS104)))</formula>
    </cfRule>
    <cfRule type="cellIs" dxfId="2862" priority="2862" operator="greaterThan">
      <formula>$O$104</formula>
    </cfRule>
    <cfRule type="cellIs" dxfId="2861" priority="2863" operator="equal">
      <formula>$O$104</formula>
    </cfRule>
    <cfRule type="cellIs" dxfId="2860" priority="2864" operator="lessThan">
      <formula>$O$104</formula>
    </cfRule>
  </conditionalFormatting>
  <conditionalFormatting sqref="AT104">
    <cfRule type="containsText" dxfId="2859" priority="2857" operator="containsText" text="Score">
      <formula>NOT(ISERROR(SEARCH("Score",AT104)))</formula>
    </cfRule>
    <cfRule type="cellIs" dxfId="2858" priority="2858" operator="greaterThan">
      <formula>$O$104</formula>
    </cfRule>
    <cfRule type="cellIs" dxfId="2857" priority="2859" operator="equal">
      <formula>$O$104</formula>
    </cfRule>
    <cfRule type="cellIs" dxfId="2856" priority="2860" operator="lessThan">
      <formula>$O$104</formula>
    </cfRule>
  </conditionalFormatting>
  <conditionalFormatting sqref="AU104">
    <cfRule type="containsText" dxfId="2855" priority="2853" operator="containsText" text="Score">
      <formula>NOT(ISERROR(SEARCH("Score",AU104)))</formula>
    </cfRule>
    <cfRule type="cellIs" dxfId="2854" priority="2854" operator="greaterThan">
      <formula>$O$104</formula>
    </cfRule>
    <cfRule type="cellIs" dxfId="2853" priority="2855" operator="equal">
      <formula>$O$104</formula>
    </cfRule>
    <cfRule type="cellIs" dxfId="2852" priority="2856" operator="lessThan">
      <formula>$O$104</formula>
    </cfRule>
  </conditionalFormatting>
  <conditionalFormatting sqref="AV104">
    <cfRule type="containsText" dxfId="2851" priority="2849" operator="containsText" text="Score">
      <formula>NOT(ISERROR(SEARCH("Score",AV104)))</formula>
    </cfRule>
    <cfRule type="cellIs" dxfId="2850" priority="2850" operator="greaterThan">
      <formula>$O$104</formula>
    </cfRule>
    <cfRule type="cellIs" dxfId="2849" priority="2851" operator="equal">
      <formula>$O$104</formula>
    </cfRule>
    <cfRule type="cellIs" dxfId="2848" priority="2852" operator="lessThan">
      <formula>$O$104</formula>
    </cfRule>
  </conditionalFormatting>
  <conditionalFormatting sqref="AW104">
    <cfRule type="containsText" dxfId="2847" priority="2845" operator="containsText" text="Score">
      <formula>NOT(ISERROR(SEARCH("Score",AW104)))</formula>
    </cfRule>
    <cfRule type="cellIs" dxfId="2846" priority="2846" operator="greaterThan">
      <formula>$O$104</formula>
    </cfRule>
    <cfRule type="cellIs" dxfId="2845" priority="2847" operator="equal">
      <formula>$O$104</formula>
    </cfRule>
    <cfRule type="cellIs" dxfId="2844" priority="2848" operator="lessThan">
      <formula>$O$104</formula>
    </cfRule>
  </conditionalFormatting>
  <conditionalFormatting sqref="AX104">
    <cfRule type="containsText" dxfId="2843" priority="2841" operator="containsText" text="Score">
      <formula>NOT(ISERROR(SEARCH("Score",AX104)))</formula>
    </cfRule>
    <cfRule type="cellIs" dxfId="2842" priority="2842" operator="greaterThan">
      <formula>$O$104</formula>
    </cfRule>
    <cfRule type="cellIs" dxfId="2841" priority="2843" operator="equal">
      <formula>$O$104</formula>
    </cfRule>
    <cfRule type="cellIs" dxfId="2840" priority="2844" operator="lessThan">
      <formula>$O$104</formula>
    </cfRule>
  </conditionalFormatting>
  <conditionalFormatting sqref="AY104">
    <cfRule type="containsText" dxfId="2839" priority="2837" operator="containsText" text="Score">
      <formula>NOT(ISERROR(SEARCH("Score",AY104)))</formula>
    </cfRule>
    <cfRule type="cellIs" dxfId="2838" priority="2838" operator="greaterThan">
      <formula>$O$104</formula>
    </cfRule>
    <cfRule type="cellIs" dxfId="2837" priority="2839" operator="equal">
      <formula>$O$104</formula>
    </cfRule>
    <cfRule type="cellIs" dxfId="2836" priority="2840" operator="lessThan">
      <formula>$O$104</formula>
    </cfRule>
  </conditionalFormatting>
  <conditionalFormatting sqref="AZ104">
    <cfRule type="containsText" dxfId="2835" priority="2833" operator="containsText" text="Score">
      <formula>NOT(ISERROR(SEARCH("Score",AZ104)))</formula>
    </cfRule>
    <cfRule type="cellIs" dxfId="2834" priority="2834" operator="greaterThan">
      <formula>$O$104</formula>
    </cfRule>
    <cfRule type="cellIs" dxfId="2833" priority="2835" operator="equal">
      <formula>$O$104</formula>
    </cfRule>
    <cfRule type="cellIs" dxfId="2832" priority="2836" operator="lessThan">
      <formula>$O$104</formula>
    </cfRule>
  </conditionalFormatting>
  <conditionalFormatting sqref="BA104">
    <cfRule type="containsText" dxfId="2831" priority="2829" operator="containsText" text="Score">
      <formula>NOT(ISERROR(SEARCH("Score",BA104)))</formula>
    </cfRule>
    <cfRule type="cellIs" dxfId="2830" priority="2830" operator="greaterThan">
      <formula>$O$104</formula>
    </cfRule>
    <cfRule type="cellIs" dxfId="2829" priority="2831" operator="equal">
      <formula>$O$104</formula>
    </cfRule>
    <cfRule type="cellIs" dxfId="2828" priority="2832" operator="lessThan">
      <formula>$O$104</formula>
    </cfRule>
  </conditionalFormatting>
  <conditionalFormatting sqref="BB104">
    <cfRule type="containsText" dxfId="2827" priority="2825" operator="containsText" text="Score">
      <formula>NOT(ISERROR(SEARCH("Score",BB104)))</formula>
    </cfRule>
    <cfRule type="cellIs" dxfId="2826" priority="2826" operator="greaterThan">
      <formula>$O$104</formula>
    </cfRule>
    <cfRule type="cellIs" dxfId="2825" priority="2827" operator="equal">
      <formula>$O$104</formula>
    </cfRule>
    <cfRule type="cellIs" dxfId="2824" priority="2828" operator="lessThan">
      <formula>$O$104</formula>
    </cfRule>
  </conditionalFormatting>
  <conditionalFormatting sqref="BC104">
    <cfRule type="containsText" dxfId="2823" priority="2821" operator="containsText" text="Score">
      <formula>NOT(ISERROR(SEARCH("Score",BC104)))</formula>
    </cfRule>
    <cfRule type="cellIs" dxfId="2822" priority="2822" operator="greaterThan">
      <formula>$O$104</formula>
    </cfRule>
    <cfRule type="cellIs" dxfId="2821" priority="2823" operator="equal">
      <formula>$O$104</formula>
    </cfRule>
    <cfRule type="cellIs" dxfId="2820" priority="2824" operator="lessThan">
      <formula>$O$104</formula>
    </cfRule>
  </conditionalFormatting>
  <conditionalFormatting sqref="BD104">
    <cfRule type="containsText" dxfId="2819" priority="2817" operator="containsText" text="Score">
      <formula>NOT(ISERROR(SEARCH("Score",BD104)))</formula>
    </cfRule>
    <cfRule type="cellIs" dxfId="2818" priority="2818" operator="greaterThan">
      <formula>$O$104</formula>
    </cfRule>
    <cfRule type="cellIs" dxfId="2817" priority="2819" operator="equal">
      <formula>$O$104</formula>
    </cfRule>
    <cfRule type="cellIs" dxfId="2816" priority="2820" operator="lessThan">
      <formula>$O$104</formula>
    </cfRule>
  </conditionalFormatting>
  <conditionalFormatting sqref="BE104">
    <cfRule type="containsText" dxfId="2815" priority="2813" operator="containsText" text="Score">
      <formula>NOT(ISERROR(SEARCH("Score",BE104)))</formula>
    </cfRule>
    <cfRule type="cellIs" dxfId="2814" priority="2814" operator="greaterThan">
      <formula>$O$104</formula>
    </cfRule>
    <cfRule type="cellIs" dxfId="2813" priority="2815" operator="equal">
      <formula>$O$104</formula>
    </cfRule>
    <cfRule type="cellIs" dxfId="2812" priority="2816" operator="lessThan">
      <formula>$O$104</formula>
    </cfRule>
  </conditionalFormatting>
  <conditionalFormatting sqref="BF104">
    <cfRule type="containsText" dxfId="2811" priority="2809" operator="containsText" text="Score">
      <formula>NOT(ISERROR(SEARCH("Score",BF104)))</formula>
    </cfRule>
    <cfRule type="cellIs" dxfId="2810" priority="2810" operator="greaterThan">
      <formula>$O$104</formula>
    </cfRule>
    <cfRule type="cellIs" dxfId="2809" priority="2811" operator="equal">
      <formula>$O$104</formula>
    </cfRule>
    <cfRule type="cellIs" dxfId="2808" priority="2812" operator="lessThan">
      <formula>$O$104</formula>
    </cfRule>
  </conditionalFormatting>
  <conditionalFormatting sqref="BG104">
    <cfRule type="containsText" dxfId="2807" priority="2805" operator="containsText" text="Score">
      <formula>NOT(ISERROR(SEARCH("Score",BG104)))</formula>
    </cfRule>
    <cfRule type="cellIs" dxfId="2806" priority="2806" operator="greaterThan">
      <formula>$O$104</formula>
    </cfRule>
    <cfRule type="cellIs" dxfId="2805" priority="2807" operator="equal">
      <formula>$O$104</formula>
    </cfRule>
    <cfRule type="cellIs" dxfId="2804" priority="2808" operator="lessThan">
      <formula>$O$104</formula>
    </cfRule>
  </conditionalFormatting>
  <conditionalFormatting sqref="BH104">
    <cfRule type="containsText" dxfId="2803" priority="2801" operator="containsText" text="Score">
      <formula>NOT(ISERROR(SEARCH("Score",BH104)))</formula>
    </cfRule>
    <cfRule type="cellIs" dxfId="2802" priority="2802" operator="greaterThan">
      <formula>$O$104</formula>
    </cfRule>
    <cfRule type="cellIs" dxfId="2801" priority="2803" operator="equal">
      <formula>$O$104</formula>
    </cfRule>
    <cfRule type="cellIs" dxfId="2800" priority="2804" operator="lessThan">
      <formula>$O$104</formula>
    </cfRule>
  </conditionalFormatting>
  <conditionalFormatting sqref="BI104">
    <cfRule type="containsText" dxfId="2799" priority="2797" operator="containsText" text="Score">
      <formula>NOT(ISERROR(SEARCH("Score",BI104)))</formula>
    </cfRule>
    <cfRule type="cellIs" dxfId="2798" priority="2798" operator="greaterThan">
      <formula>$O$104</formula>
    </cfRule>
    <cfRule type="cellIs" dxfId="2797" priority="2799" operator="equal">
      <formula>$O$104</formula>
    </cfRule>
    <cfRule type="cellIs" dxfId="2796" priority="2800" operator="lessThan">
      <formula>$O$104</formula>
    </cfRule>
  </conditionalFormatting>
  <conditionalFormatting sqref="BJ104">
    <cfRule type="containsText" dxfId="2795" priority="2793" operator="containsText" text="Score">
      <formula>NOT(ISERROR(SEARCH("Score",BJ104)))</formula>
    </cfRule>
    <cfRule type="cellIs" dxfId="2794" priority="2794" operator="greaterThan">
      <formula>$O$104</formula>
    </cfRule>
    <cfRule type="cellIs" dxfId="2793" priority="2795" operator="equal">
      <formula>$O$104</formula>
    </cfRule>
    <cfRule type="cellIs" dxfId="2792" priority="2796" operator="lessThan">
      <formula>$O$104</formula>
    </cfRule>
  </conditionalFormatting>
  <conditionalFormatting sqref="BK104">
    <cfRule type="containsText" dxfId="2791" priority="2789" operator="containsText" text="Score">
      <formula>NOT(ISERROR(SEARCH("Score",BK104)))</formula>
    </cfRule>
    <cfRule type="cellIs" dxfId="2790" priority="2790" operator="greaterThan">
      <formula>$O$104</formula>
    </cfRule>
    <cfRule type="cellIs" dxfId="2789" priority="2791" operator="equal">
      <formula>$O$104</formula>
    </cfRule>
    <cfRule type="cellIs" dxfId="2788" priority="2792" operator="lessThan">
      <formula>$O$104</formula>
    </cfRule>
  </conditionalFormatting>
  <conditionalFormatting sqref="BL104">
    <cfRule type="containsText" dxfId="2787" priority="2785" operator="containsText" text="Score">
      <formula>NOT(ISERROR(SEARCH("Score",BL104)))</formula>
    </cfRule>
    <cfRule type="cellIs" dxfId="2786" priority="2786" operator="greaterThan">
      <formula>$O$104</formula>
    </cfRule>
    <cfRule type="cellIs" dxfId="2785" priority="2787" operator="equal">
      <formula>$O$104</formula>
    </cfRule>
    <cfRule type="cellIs" dxfId="2784" priority="2788" operator="lessThan">
      <formula>$O$104</formula>
    </cfRule>
  </conditionalFormatting>
  <conditionalFormatting sqref="BM104">
    <cfRule type="containsText" dxfId="2783" priority="2781" operator="containsText" text="Score">
      <formula>NOT(ISERROR(SEARCH("Score",BM104)))</formula>
    </cfRule>
    <cfRule type="cellIs" dxfId="2782" priority="2782" operator="greaterThan">
      <formula>$O$104</formula>
    </cfRule>
    <cfRule type="cellIs" dxfId="2781" priority="2783" operator="equal">
      <formula>$O$104</formula>
    </cfRule>
    <cfRule type="cellIs" dxfId="2780" priority="2784" operator="lessThan">
      <formula>$O$104</formula>
    </cfRule>
  </conditionalFormatting>
  <conditionalFormatting sqref="BN104">
    <cfRule type="containsText" dxfId="2779" priority="2777" operator="containsText" text="Score">
      <formula>NOT(ISERROR(SEARCH("Score",BN104)))</formula>
    </cfRule>
    <cfRule type="cellIs" dxfId="2778" priority="2778" operator="greaterThan">
      <formula>$O$104</formula>
    </cfRule>
    <cfRule type="cellIs" dxfId="2777" priority="2779" operator="equal">
      <formula>$O$104</formula>
    </cfRule>
    <cfRule type="cellIs" dxfId="2776" priority="2780" operator="lessThan">
      <formula>$O$104</formula>
    </cfRule>
  </conditionalFormatting>
  <conditionalFormatting sqref="BO104">
    <cfRule type="containsText" dxfId="2775" priority="2773" operator="containsText" text="Score">
      <formula>NOT(ISERROR(SEARCH("Score",BO104)))</formula>
    </cfRule>
    <cfRule type="cellIs" dxfId="2774" priority="2774" operator="greaterThan">
      <formula>$O$104</formula>
    </cfRule>
    <cfRule type="cellIs" dxfId="2773" priority="2775" operator="equal">
      <formula>$O$104</formula>
    </cfRule>
    <cfRule type="cellIs" dxfId="2772" priority="2776" operator="lessThan">
      <formula>$O$104</formula>
    </cfRule>
  </conditionalFormatting>
  <conditionalFormatting sqref="BP104">
    <cfRule type="containsText" dxfId="2771" priority="2769" operator="containsText" text="Score">
      <formula>NOT(ISERROR(SEARCH("Score",BP104)))</formula>
    </cfRule>
    <cfRule type="cellIs" dxfId="2770" priority="2770" operator="greaterThan">
      <formula>$O$104</formula>
    </cfRule>
    <cfRule type="cellIs" dxfId="2769" priority="2771" operator="equal">
      <formula>$O$104</formula>
    </cfRule>
    <cfRule type="cellIs" dxfId="2768" priority="2772" operator="lessThan">
      <formula>$O$104</formula>
    </cfRule>
  </conditionalFormatting>
  <conditionalFormatting sqref="BQ104">
    <cfRule type="containsText" dxfId="2767" priority="2765" operator="containsText" text="Score">
      <formula>NOT(ISERROR(SEARCH("Score",BQ104)))</formula>
    </cfRule>
    <cfRule type="cellIs" dxfId="2766" priority="2766" operator="greaterThan">
      <formula>$O$104</formula>
    </cfRule>
    <cfRule type="cellIs" dxfId="2765" priority="2767" operator="equal">
      <formula>$O$104</formula>
    </cfRule>
    <cfRule type="cellIs" dxfId="2764" priority="2768" operator="lessThan">
      <formula>$O$104</formula>
    </cfRule>
  </conditionalFormatting>
  <conditionalFormatting sqref="AN108">
    <cfRule type="containsText" dxfId="2763" priority="2761" operator="containsText" text="Score">
      <formula>NOT(ISERROR(SEARCH("Score",AN108)))</formula>
    </cfRule>
    <cfRule type="cellIs" dxfId="2762" priority="2762" operator="greaterThan">
      <formula>$O$108</formula>
    </cfRule>
    <cfRule type="cellIs" dxfId="2761" priority="2763" operator="equal">
      <formula>$O$108</formula>
    </cfRule>
    <cfRule type="cellIs" dxfId="2760" priority="2764" operator="lessThan">
      <formula>$O$108</formula>
    </cfRule>
  </conditionalFormatting>
  <conditionalFormatting sqref="AO108">
    <cfRule type="containsText" dxfId="2759" priority="2757" operator="containsText" text="Score">
      <formula>NOT(ISERROR(SEARCH("Score",AO108)))</formula>
    </cfRule>
    <cfRule type="cellIs" dxfId="2758" priority="2758" operator="greaterThan">
      <formula>$O$108</formula>
    </cfRule>
    <cfRule type="cellIs" dxfId="2757" priority="2759" operator="equal">
      <formula>$O$108</formula>
    </cfRule>
    <cfRule type="cellIs" dxfId="2756" priority="2760" operator="lessThan">
      <formula>$O$108</formula>
    </cfRule>
  </conditionalFormatting>
  <conditionalFormatting sqref="AP108">
    <cfRule type="containsText" dxfId="2755" priority="2753" operator="containsText" text="Score">
      <formula>NOT(ISERROR(SEARCH("Score",AP108)))</formula>
    </cfRule>
    <cfRule type="cellIs" dxfId="2754" priority="2754" operator="greaterThan">
      <formula>$O$108</formula>
    </cfRule>
    <cfRule type="cellIs" dxfId="2753" priority="2755" operator="equal">
      <formula>$O$108</formula>
    </cfRule>
    <cfRule type="cellIs" dxfId="2752" priority="2756" operator="lessThan">
      <formula>$O$108</formula>
    </cfRule>
  </conditionalFormatting>
  <conditionalFormatting sqref="AQ108">
    <cfRule type="containsText" dxfId="2751" priority="2749" operator="containsText" text="Score">
      <formula>NOT(ISERROR(SEARCH("Score",AQ108)))</formula>
    </cfRule>
    <cfRule type="cellIs" dxfId="2750" priority="2750" operator="greaterThan">
      <formula>$O$108</formula>
    </cfRule>
    <cfRule type="cellIs" dxfId="2749" priority="2751" operator="equal">
      <formula>$O$108</formula>
    </cfRule>
    <cfRule type="cellIs" dxfId="2748" priority="2752" operator="lessThan">
      <formula>$O$108</formula>
    </cfRule>
  </conditionalFormatting>
  <conditionalFormatting sqref="AR108">
    <cfRule type="containsText" dxfId="2747" priority="2745" operator="containsText" text="Score">
      <formula>NOT(ISERROR(SEARCH("Score",AR108)))</formula>
    </cfRule>
    <cfRule type="cellIs" dxfId="2746" priority="2746" operator="greaterThan">
      <formula>$O$108</formula>
    </cfRule>
    <cfRule type="cellIs" dxfId="2745" priority="2747" operator="equal">
      <formula>$O$108</formula>
    </cfRule>
    <cfRule type="cellIs" dxfId="2744" priority="2748" operator="lessThan">
      <formula>$O$108</formula>
    </cfRule>
  </conditionalFormatting>
  <conditionalFormatting sqref="AS108">
    <cfRule type="containsText" dxfId="2743" priority="2741" operator="containsText" text="Score">
      <formula>NOT(ISERROR(SEARCH("Score",AS108)))</formula>
    </cfRule>
    <cfRule type="cellIs" dxfId="2742" priority="2742" operator="greaterThan">
      <formula>$O$108</formula>
    </cfRule>
    <cfRule type="cellIs" dxfId="2741" priority="2743" operator="equal">
      <formula>$O$108</formula>
    </cfRule>
    <cfRule type="cellIs" dxfId="2740" priority="2744" operator="lessThan">
      <formula>$O$108</formula>
    </cfRule>
  </conditionalFormatting>
  <conditionalFormatting sqref="AT108">
    <cfRule type="containsText" dxfId="2739" priority="2737" operator="containsText" text="Score">
      <formula>NOT(ISERROR(SEARCH("Score",AT108)))</formula>
    </cfRule>
    <cfRule type="cellIs" dxfId="2738" priority="2738" operator="greaterThan">
      <formula>$O$108</formula>
    </cfRule>
    <cfRule type="cellIs" dxfId="2737" priority="2739" operator="equal">
      <formula>$O$108</formula>
    </cfRule>
    <cfRule type="cellIs" dxfId="2736" priority="2740" operator="lessThan">
      <formula>$O$108</formula>
    </cfRule>
  </conditionalFormatting>
  <conditionalFormatting sqref="AU108">
    <cfRule type="containsText" dxfId="2735" priority="2733" operator="containsText" text="Score">
      <formula>NOT(ISERROR(SEARCH("Score",AU108)))</formula>
    </cfRule>
    <cfRule type="cellIs" dxfId="2734" priority="2734" operator="greaterThan">
      <formula>$O$108</formula>
    </cfRule>
    <cfRule type="cellIs" dxfId="2733" priority="2735" operator="equal">
      <formula>$O$108</formula>
    </cfRule>
    <cfRule type="cellIs" dxfId="2732" priority="2736" operator="lessThan">
      <formula>$O$108</formula>
    </cfRule>
  </conditionalFormatting>
  <conditionalFormatting sqref="AV108">
    <cfRule type="containsText" dxfId="2731" priority="2729" operator="containsText" text="Score">
      <formula>NOT(ISERROR(SEARCH("Score",AV108)))</formula>
    </cfRule>
    <cfRule type="cellIs" dxfId="2730" priority="2730" operator="greaterThan">
      <formula>$O$108</formula>
    </cfRule>
    <cfRule type="cellIs" dxfId="2729" priority="2731" operator="equal">
      <formula>$O$108</formula>
    </cfRule>
    <cfRule type="cellIs" dxfId="2728" priority="2732" operator="lessThan">
      <formula>$O$108</formula>
    </cfRule>
  </conditionalFormatting>
  <conditionalFormatting sqref="AW108">
    <cfRule type="containsText" dxfId="2727" priority="2725" operator="containsText" text="Score">
      <formula>NOT(ISERROR(SEARCH("Score",AW108)))</formula>
    </cfRule>
    <cfRule type="cellIs" dxfId="2726" priority="2726" operator="greaterThan">
      <formula>$O$108</formula>
    </cfRule>
    <cfRule type="cellIs" dxfId="2725" priority="2727" operator="equal">
      <formula>$O$108</formula>
    </cfRule>
    <cfRule type="cellIs" dxfId="2724" priority="2728" operator="lessThan">
      <formula>$O$108</formula>
    </cfRule>
  </conditionalFormatting>
  <conditionalFormatting sqref="AX108">
    <cfRule type="containsText" dxfId="2723" priority="2721" operator="containsText" text="Score">
      <formula>NOT(ISERROR(SEARCH("Score",AX108)))</formula>
    </cfRule>
    <cfRule type="cellIs" dxfId="2722" priority="2722" operator="greaterThan">
      <formula>$O$108</formula>
    </cfRule>
    <cfRule type="cellIs" dxfId="2721" priority="2723" operator="equal">
      <formula>$O$108</formula>
    </cfRule>
    <cfRule type="cellIs" dxfId="2720" priority="2724" operator="lessThan">
      <formula>$O$108</formula>
    </cfRule>
  </conditionalFormatting>
  <conditionalFormatting sqref="AY108">
    <cfRule type="containsText" dxfId="2719" priority="2717" operator="containsText" text="Score">
      <formula>NOT(ISERROR(SEARCH("Score",AY108)))</formula>
    </cfRule>
    <cfRule type="cellIs" dxfId="2718" priority="2718" operator="greaterThan">
      <formula>$O$108</formula>
    </cfRule>
    <cfRule type="cellIs" dxfId="2717" priority="2719" operator="equal">
      <formula>$O$108</formula>
    </cfRule>
    <cfRule type="cellIs" dxfId="2716" priority="2720" operator="lessThan">
      <formula>$O$108</formula>
    </cfRule>
  </conditionalFormatting>
  <conditionalFormatting sqref="AZ108">
    <cfRule type="containsText" dxfId="2715" priority="2713" operator="containsText" text="Score">
      <formula>NOT(ISERROR(SEARCH("Score",AZ108)))</formula>
    </cfRule>
    <cfRule type="cellIs" dxfId="2714" priority="2714" operator="greaterThan">
      <formula>$O$108</formula>
    </cfRule>
    <cfRule type="cellIs" dxfId="2713" priority="2715" operator="equal">
      <formula>$O$108</formula>
    </cfRule>
    <cfRule type="cellIs" dxfId="2712" priority="2716" operator="lessThan">
      <formula>$O$108</formula>
    </cfRule>
  </conditionalFormatting>
  <conditionalFormatting sqref="BA108">
    <cfRule type="containsText" dxfId="2711" priority="2709" operator="containsText" text="Score">
      <formula>NOT(ISERROR(SEARCH("Score",BA108)))</formula>
    </cfRule>
    <cfRule type="cellIs" dxfId="2710" priority="2710" operator="greaterThan">
      <formula>$O$108</formula>
    </cfRule>
    <cfRule type="cellIs" dxfId="2709" priority="2711" operator="equal">
      <formula>$O$108</formula>
    </cfRule>
    <cfRule type="cellIs" dxfId="2708" priority="2712" operator="lessThan">
      <formula>$O$108</formula>
    </cfRule>
  </conditionalFormatting>
  <conditionalFormatting sqref="BB108">
    <cfRule type="containsText" dxfId="2707" priority="2705" operator="containsText" text="Score">
      <formula>NOT(ISERROR(SEARCH("Score",BB108)))</formula>
    </cfRule>
    <cfRule type="cellIs" dxfId="2706" priority="2706" operator="greaterThan">
      <formula>$O$108</formula>
    </cfRule>
    <cfRule type="cellIs" dxfId="2705" priority="2707" operator="equal">
      <formula>$O$108</formula>
    </cfRule>
    <cfRule type="cellIs" dxfId="2704" priority="2708" operator="lessThan">
      <formula>$O$108</formula>
    </cfRule>
  </conditionalFormatting>
  <conditionalFormatting sqref="BC108">
    <cfRule type="containsText" dxfId="2703" priority="2701" operator="containsText" text="Score">
      <formula>NOT(ISERROR(SEARCH("Score",BC108)))</formula>
    </cfRule>
    <cfRule type="cellIs" dxfId="2702" priority="2702" operator="greaterThan">
      <formula>$O$108</formula>
    </cfRule>
    <cfRule type="cellIs" dxfId="2701" priority="2703" operator="equal">
      <formula>$O$108</formula>
    </cfRule>
    <cfRule type="cellIs" dxfId="2700" priority="2704" operator="lessThan">
      <formula>$O$108</formula>
    </cfRule>
  </conditionalFormatting>
  <conditionalFormatting sqref="BD108">
    <cfRule type="containsText" dxfId="2699" priority="2697" operator="containsText" text="Score">
      <formula>NOT(ISERROR(SEARCH("Score",BD108)))</formula>
    </cfRule>
    <cfRule type="cellIs" dxfId="2698" priority="2698" operator="greaterThan">
      <formula>$O$108</formula>
    </cfRule>
    <cfRule type="cellIs" dxfId="2697" priority="2699" operator="equal">
      <formula>$O$108</formula>
    </cfRule>
    <cfRule type="cellIs" dxfId="2696" priority="2700" operator="lessThan">
      <formula>$O$108</formula>
    </cfRule>
  </conditionalFormatting>
  <conditionalFormatting sqref="BE108">
    <cfRule type="containsText" dxfId="2695" priority="2693" operator="containsText" text="Score">
      <formula>NOT(ISERROR(SEARCH("Score",BE108)))</formula>
    </cfRule>
    <cfRule type="cellIs" dxfId="2694" priority="2694" operator="greaterThan">
      <formula>$O$108</formula>
    </cfRule>
    <cfRule type="cellIs" dxfId="2693" priority="2695" operator="equal">
      <formula>$O$108</formula>
    </cfRule>
    <cfRule type="cellIs" dxfId="2692" priority="2696" operator="lessThan">
      <formula>$O$108</formula>
    </cfRule>
  </conditionalFormatting>
  <conditionalFormatting sqref="BF108">
    <cfRule type="containsText" dxfId="2691" priority="2689" operator="containsText" text="Score">
      <formula>NOT(ISERROR(SEARCH("Score",BF108)))</formula>
    </cfRule>
    <cfRule type="cellIs" dxfId="2690" priority="2690" operator="greaterThan">
      <formula>$O$108</formula>
    </cfRule>
    <cfRule type="cellIs" dxfId="2689" priority="2691" operator="equal">
      <formula>$O$108</formula>
    </cfRule>
    <cfRule type="cellIs" dxfId="2688" priority="2692" operator="lessThan">
      <formula>$O$108</formula>
    </cfRule>
  </conditionalFormatting>
  <conditionalFormatting sqref="BG108">
    <cfRule type="containsText" dxfId="2687" priority="2685" operator="containsText" text="Score">
      <formula>NOT(ISERROR(SEARCH("Score",BG108)))</formula>
    </cfRule>
    <cfRule type="cellIs" dxfId="2686" priority="2686" operator="greaterThan">
      <formula>$O$108</formula>
    </cfRule>
    <cfRule type="cellIs" dxfId="2685" priority="2687" operator="equal">
      <formula>$O$108</formula>
    </cfRule>
    <cfRule type="cellIs" dxfId="2684" priority="2688" operator="lessThan">
      <formula>$O$108</formula>
    </cfRule>
  </conditionalFormatting>
  <conditionalFormatting sqref="BH108">
    <cfRule type="containsText" dxfId="2683" priority="2681" operator="containsText" text="Score">
      <formula>NOT(ISERROR(SEARCH("Score",BH108)))</formula>
    </cfRule>
    <cfRule type="cellIs" dxfId="2682" priority="2682" operator="greaterThan">
      <formula>$O$108</formula>
    </cfRule>
    <cfRule type="cellIs" dxfId="2681" priority="2683" operator="equal">
      <formula>$O$108</formula>
    </cfRule>
    <cfRule type="cellIs" dxfId="2680" priority="2684" operator="lessThan">
      <formula>$O$108</formula>
    </cfRule>
  </conditionalFormatting>
  <conditionalFormatting sqref="BI108">
    <cfRule type="containsText" dxfId="2679" priority="2677" operator="containsText" text="Score">
      <formula>NOT(ISERROR(SEARCH("Score",BI108)))</formula>
    </cfRule>
    <cfRule type="cellIs" dxfId="2678" priority="2678" operator="greaterThan">
      <formula>$O$108</formula>
    </cfRule>
    <cfRule type="cellIs" dxfId="2677" priority="2679" operator="equal">
      <formula>$O$108</formula>
    </cfRule>
    <cfRule type="cellIs" dxfId="2676" priority="2680" operator="lessThan">
      <formula>$O$108</formula>
    </cfRule>
  </conditionalFormatting>
  <conditionalFormatting sqref="BJ108">
    <cfRule type="containsText" dxfId="2675" priority="2673" operator="containsText" text="Score">
      <formula>NOT(ISERROR(SEARCH("Score",BJ108)))</formula>
    </cfRule>
    <cfRule type="cellIs" dxfId="2674" priority="2674" operator="greaterThan">
      <formula>$O$108</formula>
    </cfRule>
    <cfRule type="cellIs" dxfId="2673" priority="2675" operator="equal">
      <formula>$O$108</formula>
    </cfRule>
    <cfRule type="cellIs" dxfId="2672" priority="2676" operator="lessThan">
      <formula>$O$108</formula>
    </cfRule>
  </conditionalFormatting>
  <conditionalFormatting sqref="BK108">
    <cfRule type="containsText" dxfId="2671" priority="2669" operator="containsText" text="Score">
      <formula>NOT(ISERROR(SEARCH("Score",BK108)))</formula>
    </cfRule>
    <cfRule type="cellIs" dxfId="2670" priority="2670" operator="greaterThan">
      <formula>$O$108</formula>
    </cfRule>
    <cfRule type="cellIs" dxfId="2669" priority="2671" operator="equal">
      <formula>$O$108</formula>
    </cfRule>
    <cfRule type="cellIs" dxfId="2668" priority="2672" operator="lessThan">
      <formula>$O$108</formula>
    </cfRule>
  </conditionalFormatting>
  <conditionalFormatting sqref="BL108">
    <cfRule type="containsText" dxfId="2667" priority="2665" operator="containsText" text="Score">
      <formula>NOT(ISERROR(SEARCH("Score",BL108)))</formula>
    </cfRule>
    <cfRule type="cellIs" dxfId="2666" priority="2666" operator="greaterThan">
      <formula>$O$108</formula>
    </cfRule>
    <cfRule type="cellIs" dxfId="2665" priority="2667" operator="equal">
      <formula>$O$108</formula>
    </cfRule>
    <cfRule type="cellIs" dxfId="2664" priority="2668" operator="lessThan">
      <formula>$O$108</formula>
    </cfRule>
  </conditionalFormatting>
  <conditionalFormatting sqref="BM108">
    <cfRule type="containsText" dxfId="2663" priority="2661" operator="containsText" text="Score">
      <formula>NOT(ISERROR(SEARCH("Score",BM108)))</formula>
    </cfRule>
    <cfRule type="cellIs" dxfId="2662" priority="2662" operator="greaterThan">
      <formula>$O$108</formula>
    </cfRule>
    <cfRule type="cellIs" dxfId="2661" priority="2663" operator="equal">
      <formula>$O$108</formula>
    </cfRule>
    <cfRule type="cellIs" dxfId="2660" priority="2664" operator="lessThan">
      <formula>$O$108</formula>
    </cfRule>
  </conditionalFormatting>
  <conditionalFormatting sqref="BN108">
    <cfRule type="containsText" dxfId="2659" priority="2657" operator="containsText" text="Score">
      <formula>NOT(ISERROR(SEARCH("Score",BN108)))</formula>
    </cfRule>
    <cfRule type="cellIs" dxfId="2658" priority="2658" operator="greaterThan">
      <formula>$O$108</formula>
    </cfRule>
    <cfRule type="cellIs" dxfId="2657" priority="2659" operator="equal">
      <formula>$O$108</formula>
    </cfRule>
    <cfRule type="cellIs" dxfId="2656" priority="2660" operator="lessThan">
      <formula>$O$108</formula>
    </cfRule>
  </conditionalFormatting>
  <conditionalFormatting sqref="BO108">
    <cfRule type="containsText" dxfId="2655" priority="2653" operator="containsText" text="Score">
      <formula>NOT(ISERROR(SEARCH("Score",BO108)))</formula>
    </cfRule>
    <cfRule type="cellIs" dxfId="2654" priority="2654" operator="greaterThan">
      <formula>$O$108</formula>
    </cfRule>
    <cfRule type="cellIs" dxfId="2653" priority="2655" operator="equal">
      <formula>$O$108</formula>
    </cfRule>
    <cfRule type="cellIs" dxfId="2652" priority="2656" operator="lessThan">
      <formula>$O$108</formula>
    </cfRule>
  </conditionalFormatting>
  <conditionalFormatting sqref="BP108">
    <cfRule type="containsText" dxfId="2651" priority="2649" operator="containsText" text="Score">
      <formula>NOT(ISERROR(SEARCH("Score",BP108)))</formula>
    </cfRule>
    <cfRule type="cellIs" dxfId="2650" priority="2650" operator="greaterThan">
      <formula>$O$108</formula>
    </cfRule>
    <cfRule type="cellIs" dxfId="2649" priority="2651" operator="equal">
      <formula>$O$108</formula>
    </cfRule>
    <cfRule type="cellIs" dxfId="2648" priority="2652" operator="lessThan">
      <formula>$O$108</formula>
    </cfRule>
  </conditionalFormatting>
  <conditionalFormatting sqref="BQ108">
    <cfRule type="containsText" dxfId="2647" priority="2645" operator="containsText" text="Score">
      <formula>NOT(ISERROR(SEARCH("Score",BQ108)))</formula>
    </cfRule>
    <cfRule type="cellIs" dxfId="2646" priority="2646" operator="greaterThan">
      <formula>$O$108</formula>
    </cfRule>
    <cfRule type="cellIs" dxfId="2645" priority="2647" operator="equal">
      <formula>$O$108</formula>
    </cfRule>
    <cfRule type="cellIs" dxfId="2644" priority="2648" operator="lessThan">
      <formula>$O$108</formula>
    </cfRule>
  </conditionalFormatting>
  <conditionalFormatting sqref="AN112">
    <cfRule type="containsText" dxfId="2643" priority="2641" operator="containsText" text="Score">
      <formula>NOT(ISERROR(SEARCH("Score",AN112)))</formula>
    </cfRule>
    <cfRule type="cellIs" dxfId="2642" priority="2642" operator="greaterThan">
      <formula>$O$112</formula>
    </cfRule>
    <cfRule type="cellIs" dxfId="2641" priority="2643" operator="equal">
      <formula>$O$112</formula>
    </cfRule>
    <cfRule type="cellIs" dxfId="2640" priority="2644" operator="lessThan">
      <formula>$O$112</formula>
    </cfRule>
  </conditionalFormatting>
  <conditionalFormatting sqref="AO112">
    <cfRule type="containsText" dxfId="2639" priority="2637" operator="containsText" text="Score">
      <formula>NOT(ISERROR(SEARCH("Score",AO112)))</formula>
    </cfRule>
    <cfRule type="cellIs" dxfId="2638" priority="2638" operator="greaterThan">
      <formula>$O$112</formula>
    </cfRule>
    <cfRule type="cellIs" dxfId="2637" priority="2639" operator="equal">
      <formula>$O$112</formula>
    </cfRule>
    <cfRule type="cellIs" dxfId="2636" priority="2640" operator="lessThan">
      <formula>$O$112</formula>
    </cfRule>
  </conditionalFormatting>
  <conditionalFormatting sqref="AP112">
    <cfRule type="containsText" dxfId="2635" priority="2633" operator="containsText" text="Score">
      <formula>NOT(ISERROR(SEARCH("Score",AP112)))</formula>
    </cfRule>
    <cfRule type="cellIs" dxfId="2634" priority="2634" operator="greaterThan">
      <formula>$O$112</formula>
    </cfRule>
    <cfRule type="cellIs" dxfId="2633" priority="2635" operator="equal">
      <formula>$O$112</formula>
    </cfRule>
    <cfRule type="cellIs" dxfId="2632" priority="2636" operator="lessThan">
      <formula>$O$112</formula>
    </cfRule>
  </conditionalFormatting>
  <conditionalFormatting sqref="AQ112">
    <cfRule type="containsText" dxfId="2631" priority="2629" operator="containsText" text="Score">
      <formula>NOT(ISERROR(SEARCH("Score",AQ112)))</formula>
    </cfRule>
    <cfRule type="cellIs" dxfId="2630" priority="2630" operator="greaterThan">
      <formula>$O$112</formula>
    </cfRule>
    <cfRule type="cellIs" dxfId="2629" priority="2631" operator="equal">
      <formula>$O$112</formula>
    </cfRule>
    <cfRule type="cellIs" dxfId="2628" priority="2632" operator="lessThan">
      <formula>$O$112</formula>
    </cfRule>
  </conditionalFormatting>
  <conditionalFormatting sqref="AR112">
    <cfRule type="containsText" dxfId="2627" priority="2625" operator="containsText" text="Score">
      <formula>NOT(ISERROR(SEARCH("Score",AR112)))</formula>
    </cfRule>
    <cfRule type="cellIs" dxfId="2626" priority="2626" operator="greaterThan">
      <formula>$O$112</formula>
    </cfRule>
    <cfRule type="cellIs" dxfId="2625" priority="2627" operator="equal">
      <formula>$O$112</formula>
    </cfRule>
    <cfRule type="cellIs" dxfId="2624" priority="2628" operator="lessThan">
      <formula>$O$112</formula>
    </cfRule>
  </conditionalFormatting>
  <conditionalFormatting sqref="AS112">
    <cfRule type="containsText" dxfId="2623" priority="2621" operator="containsText" text="Score">
      <formula>NOT(ISERROR(SEARCH("Score",AS112)))</formula>
    </cfRule>
    <cfRule type="cellIs" dxfId="2622" priority="2622" operator="greaterThan">
      <formula>$O$112</formula>
    </cfRule>
    <cfRule type="cellIs" dxfId="2621" priority="2623" operator="equal">
      <formula>$O$112</formula>
    </cfRule>
    <cfRule type="cellIs" dxfId="2620" priority="2624" operator="lessThan">
      <formula>$O$112</formula>
    </cfRule>
  </conditionalFormatting>
  <conditionalFormatting sqref="AT112">
    <cfRule type="containsText" dxfId="2619" priority="2617" operator="containsText" text="Score">
      <formula>NOT(ISERROR(SEARCH("Score",AT112)))</formula>
    </cfRule>
    <cfRule type="cellIs" dxfId="2618" priority="2618" operator="greaterThan">
      <formula>$O$112</formula>
    </cfRule>
    <cfRule type="cellIs" dxfId="2617" priority="2619" operator="equal">
      <formula>$O$112</formula>
    </cfRule>
    <cfRule type="cellIs" dxfId="2616" priority="2620" operator="lessThan">
      <formula>$O$112</formula>
    </cfRule>
  </conditionalFormatting>
  <conditionalFormatting sqref="AU112">
    <cfRule type="containsText" dxfId="2615" priority="2613" operator="containsText" text="Score">
      <formula>NOT(ISERROR(SEARCH("Score",AU112)))</formula>
    </cfRule>
    <cfRule type="cellIs" dxfId="2614" priority="2614" operator="greaterThan">
      <formula>$O$112</formula>
    </cfRule>
    <cfRule type="cellIs" dxfId="2613" priority="2615" operator="equal">
      <formula>$O$112</formula>
    </cfRule>
    <cfRule type="cellIs" dxfId="2612" priority="2616" operator="lessThan">
      <formula>$O$112</formula>
    </cfRule>
  </conditionalFormatting>
  <conditionalFormatting sqref="AV112">
    <cfRule type="containsText" dxfId="2611" priority="2609" operator="containsText" text="Score">
      <formula>NOT(ISERROR(SEARCH("Score",AV112)))</formula>
    </cfRule>
    <cfRule type="cellIs" dxfId="2610" priority="2610" operator="greaterThan">
      <formula>$O$112</formula>
    </cfRule>
    <cfRule type="cellIs" dxfId="2609" priority="2611" operator="equal">
      <formula>$O$112</formula>
    </cfRule>
    <cfRule type="cellIs" dxfId="2608" priority="2612" operator="lessThan">
      <formula>$O$112</formula>
    </cfRule>
  </conditionalFormatting>
  <conditionalFormatting sqref="AW112">
    <cfRule type="containsText" dxfId="2607" priority="2605" operator="containsText" text="Score">
      <formula>NOT(ISERROR(SEARCH("Score",AW112)))</formula>
    </cfRule>
    <cfRule type="cellIs" dxfId="2606" priority="2606" operator="greaterThan">
      <formula>$O$112</formula>
    </cfRule>
    <cfRule type="cellIs" dxfId="2605" priority="2607" operator="equal">
      <formula>$O$112</formula>
    </cfRule>
    <cfRule type="cellIs" dxfId="2604" priority="2608" operator="lessThan">
      <formula>$O$112</formula>
    </cfRule>
  </conditionalFormatting>
  <conditionalFormatting sqref="AX112">
    <cfRule type="containsText" dxfId="2603" priority="2601" operator="containsText" text="Score">
      <formula>NOT(ISERROR(SEARCH("Score",AX112)))</formula>
    </cfRule>
    <cfRule type="cellIs" dxfId="2602" priority="2602" operator="greaterThan">
      <formula>$O$112</formula>
    </cfRule>
    <cfRule type="cellIs" dxfId="2601" priority="2603" operator="equal">
      <formula>$O$112</formula>
    </cfRule>
    <cfRule type="cellIs" dxfId="2600" priority="2604" operator="lessThan">
      <formula>$O$112</formula>
    </cfRule>
  </conditionalFormatting>
  <conditionalFormatting sqref="AY112">
    <cfRule type="containsText" dxfId="2599" priority="2597" operator="containsText" text="Score">
      <formula>NOT(ISERROR(SEARCH("Score",AY112)))</formula>
    </cfRule>
    <cfRule type="cellIs" dxfId="2598" priority="2598" operator="greaterThan">
      <formula>$O$112</formula>
    </cfRule>
    <cfRule type="cellIs" dxfId="2597" priority="2599" operator="equal">
      <formula>$O$112</formula>
    </cfRule>
    <cfRule type="cellIs" dxfId="2596" priority="2600" operator="lessThan">
      <formula>$O$112</formula>
    </cfRule>
  </conditionalFormatting>
  <conditionalFormatting sqref="AZ112">
    <cfRule type="containsText" dxfId="2595" priority="2593" operator="containsText" text="Score">
      <formula>NOT(ISERROR(SEARCH("Score",AZ112)))</formula>
    </cfRule>
    <cfRule type="cellIs" dxfId="2594" priority="2594" operator="greaterThan">
      <formula>$O$112</formula>
    </cfRule>
    <cfRule type="cellIs" dxfId="2593" priority="2595" operator="equal">
      <formula>$O$112</formula>
    </cfRule>
    <cfRule type="cellIs" dxfId="2592" priority="2596" operator="lessThan">
      <formula>$O$112</formula>
    </cfRule>
  </conditionalFormatting>
  <conditionalFormatting sqref="BA112">
    <cfRule type="containsText" dxfId="2591" priority="2589" operator="containsText" text="Score">
      <formula>NOT(ISERROR(SEARCH("Score",BA112)))</formula>
    </cfRule>
    <cfRule type="cellIs" dxfId="2590" priority="2590" operator="greaterThan">
      <formula>$O$112</formula>
    </cfRule>
    <cfRule type="cellIs" dxfId="2589" priority="2591" operator="equal">
      <formula>$O$112</formula>
    </cfRule>
    <cfRule type="cellIs" dxfId="2588" priority="2592" operator="lessThan">
      <formula>$O$112</formula>
    </cfRule>
  </conditionalFormatting>
  <conditionalFormatting sqref="BB112">
    <cfRule type="containsText" dxfId="2587" priority="2585" operator="containsText" text="Score">
      <formula>NOT(ISERROR(SEARCH("Score",BB112)))</formula>
    </cfRule>
    <cfRule type="cellIs" dxfId="2586" priority="2586" operator="greaterThan">
      <formula>$O$112</formula>
    </cfRule>
    <cfRule type="cellIs" dxfId="2585" priority="2587" operator="equal">
      <formula>$O$112</formula>
    </cfRule>
    <cfRule type="cellIs" dxfId="2584" priority="2588" operator="lessThan">
      <formula>$O$112</formula>
    </cfRule>
  </conditionalFormatting>
  <conditionalFormatting sqref="BC112">
    <cfRule type="containsText" dxfId="2583" priority="2581" operator="containsText" text="Score">
      <formula>NOT(ISERROR(SEARCH("Score",BC112)))</formula>
    </cfRule>
    <cfRule type="cellIs" dxfId="2582" priority="2582" operator="greaterThan">
      <formula>$O$112</formula>
    </cfRule>
    <cfRule type="cellIs" dxfId="2581" priority="2583" operator="equal">
      <formula>$O$112</formula>
    </cfRule>
    <cfRule type="cellIs" dxfId="2580" priority="2584" operator="lessThan">
      <formula>$O$112</formula>
    </cfRule>
  </conditionalFormatting>
  <conditionalFormatting sqref="BD112">
    <cfRule type="containsText" dxfId="2579" priority="2577" operator="containsText" text="Score">
      <formula>NOT(ISERROR(SEARCH("Score",BD112)))</formula>
    </cfRule>
    <cfRule type="cellIs" dxfId="2578" priority="2578" operator="greaterThan">
      <formula>$O$112</formula>
    </cfRule>
    <cfRule type="cellIs" dxfId="2577" priority="2579" operator="equal">
      <formula>$O$112</formula>
    </cfRule>
    <cfRule type="cellIs" dxfId="2576" priority="2580" operator="lessThan">
      <formula>$O$112</formula>
    </cfRule>
  </conditionalFormatting>
  <conditionalFormatting sqref="BE112">
    <cfRule type="containsText" dxfId="2575" priority="2573" operator="containsText" text="Score">
      <formula>NOT(ISERROR(SEARCH("Score",BE112)))</formula>
    </cfRule>
    <cfRule type="cellIs" dxfId="2574" priority="2574" operator="greaterThan">
      <formula>$O$112</formula>
    </cfRule>
    <cfRule type="cellIs" dxfId="2573" priority="2575" operator="equal">
      <formula>$O$112</formula>
    </cfRule>
    <cfRule type="cellIs" dxfId="2572" priority="2576" operator="lessThan">
      <formula>$O$112</formula>
    </cfRule>
  </conditionalFormatting>
  <conditionalFormatting sqref="BF112">
    <cfRule type="containsText" dxfId="2571" priority="2569" operator="containsText" text="Score">
      <formula>NOT(ISERROR(SEARCH("Score",BF112)))</formula>
    </cfRule>
    <cfRule type="cellIs" dxfId="2570" priority="2570" operator="greaterThan">
      <formula>$O$112</formula>
    </cfRule>
    <cfRule type="cellIs" dxfId="2569" priority="2571" operator="equal">
      <formula>$O$112</formula>
    </cfRule>
    <cfRule type="cellIs" dxfId="2568" priority="2572" operator="lessThan">
      <formula>$O$112</formula>
    </cfRule>
  </conditionalFormatting>
  <conditionalFormatting sqref="BG112">
    <cfRule type="containsText" dxfId="2567" priority="2565" operator="containsText" text="Score">
      <formula>NOT(ISERROR(SEARCH("Score",BG112)))</formula>
    </cfRule>
    <cfRule type="cellIs" dxfId="2566" priority="2566" operator="greaterThan">
      <formula>$O$112</formula>
    </cfRule>
    <cfRule type="cellIs" dxfId="2565" priority="2567" operator="equal">
      <formula>$O$112</formula>
    </cfRule>
    <cfRule type="cellIs" dxfId="2564" priority="2568" operator="lessThan">
      <formula>$O$112</formula>
    </cfRule>
  </conditionalFormatting>
  <conditionalFormatting sqref="BH112">
    <cfRule type="containsText" dxfId="2563" priority="2561" operator="containsText" text="Score">
      <formula>NOT(ISERROR(SEARCH("Score",BH112)))</formula>
    </cfRule>
    <cfRule type="cellIs" dxfId="2562" priority="2562" operator="greaterThan">
      <formula>$O$112</formula>
    </cfRule>
    <cfRule type="cellIs" dxfId="2561" priority="2563" operator="equal">
      <formula>$O$112</formula>
    </cfRule>
    <cfRule type="cellIs" dxfId="2560" priority="2564" operator="lessThan">
      <formula>$O$112</formula>
    </cfRule>
  </conditionalFormatting>
  <conditionalFormatting sqref="BI112">
    <cfRule type="containsText" dxfId="2559" priority="2557" operator="containsText" text="Score">
      <formula>NOT(ISERROR(SEARCH("Score",BI112)))</formula>
    </cfRule>
    <cfRule type="cellIs" dxfId="2558" priority="2558" operator="greaterThan">
      <formula>$O$112</formula>
    </cfRule>
    <cfRule type="cellIs" dxfId="2557" priority="2559" operator="equal">
      <formula>$O$112</formula>
    </cfRule>
    <cfRule type="cellIs" dxfId="2556" priority="2560" operator="lessThan">
      <formula>$O$112</formula>
    </cfRule>
  </conditionalFormatting>
  <conditionalFormatting sqref="BJ112">
    <cfRule type="containsText" dxfId="2555" priority="2553" operator="containsText" text="Score">
      <formula>NOT(ISERROR(SEARCH("Score",BJ112)))</formula>
    </cfRule>
    <cfRule type="cellIs" dxfId="2554" priority="2554" operator="greaterThan">
      <formula>$O$112</formula>
    </cfRule>
    <cfRule type="cellIs" dxfId="2553" priority="2555" operator="equal">
      <formula>$O$112</formula>
    </cfRule>
    <cfRule type="cellIs" dxfId="2552" priority="2556" operator="lessThan">
      <formula>$O$112</formula>
    </cfRule>
  </conditionalFormatting>
  <conditionalFormatting sqref="BK112">
    <cfRule type="containsText" dxfId="2551" priority="2549" operator="containsText" text="Score">
      <formula>NOT(ISERROR(SEARCH("Score",BK112)))</formula>
    </cfRule>
    <cfRule type="cellIs" dxfId="2550" priority="2550" operator="greaterThan">
      <formula>$O$112</formula>
    </cfRule>
    <cfRule type="cellIs" dxfId="2549" priority="2551" operator="equal">
      <formula>$O$112</formula>
    </cfRule>
    <cfRule type="cellIs" dxfId="2548" priority="2552" operator="lessThan">
      <formula>$O$112</formula>
    </cfRule>
  </conditionalFormatting>
  <conditionalFormatting sqref="BL112">
    <cfRule type="containsText" dxfId="2547" priority="2545" operator="containsText" text="Score">
      <formula>NOT(ISERROR(SEARCH("Score",BL112)))</formula>
    </cfRule>
    <cfRule type="cellIs" dxfId="2546" priority="2546" operator="greaterThan">
      <formula>$O$112</formula>
    </cfRule>
    <cfRule type="cellIs" dxfId="2545" priority="2547" operator="equal">
      <formula>$O$112</formula>
    </cfRule>
    <cfRule type="cellIs" dxfId="2544" priority="2548" operator="lessThan">
      <formula>$O$112</formula>
    </cfRule>
  </conditionalFormatting>
  <conditionalFormatting sqref="BM112">
    <cfRule type="containsText" dxfId="2543" priority="2541" operator="containsText" text="Score">
      <formula>NOT(ISERROR(SEARCH("Score",BM112)))</formula>
    </cfRule>
    <cfRule type="cellIs" dxfId="2542" priority="2542" operator="greaterThan">
      <formula>$O$112</formula>
    </cfRule>
    <cfRule type="cellIs" dxfId="2541" priority="2543" operator="equal">
      <formula>$O$112</formula>
    </cfRule>
    <cfRule type="cellIs" dxfId="2540" priority="2544" operator="lessThan">
      <formula>$O$112</formula>
    </cfRule>
  </conditionalFormatting>
  <conditionalFormatting sqref="BN112">
    <cfRule type="containsText" dxfId="2539" priority="2537" operator="containsText" text="Score">
      <formula>NOT(ISERROR(SEARCH("Score",BN112)))</formula>
    </cfRule>
    <cfRule type="cellIs" dxfId="2538" priority="2538" operator="greaterThan">
      <formula>$O$112</formula>
    </cfRule>
    <cfRule type="cellIs" dxfId="2537" priority="2539" operator="equal">
      <formula>$O$112</formula>
    </cfRule>
    <cfRule type="cellIs" dxfId="2536" priority="2540" operator="lessThan">
      <formula>$O$112</formula>
    </cfRule>
  </conditionalFormatting>
  <conditionalFormatting sqref="BO112">
    <cfRule type="containsText" dxfId="2535" priority="2533" operator="containsText" text="Score">
      <formula>NOT(ISERROR(SEARCH("Score",BO112)))</formula>
    </cfRule>
    <cfRule type="cellIs" dxfId="2534" priority="2534" operator="greaterThan">
      <formula>$O$112</formula>
    </cfRule>
    <cfRule type="cellIs" dxfId="2533" priority="2535" operator="equal">
      <formula>$O$112</formula>
    </cfRule>
    <cfRule type="cellIs" dxfId="2532" priority="2536" operator="lessThan">
      <formula>$O$112</formula>
    </cfRule>
  </conditionalFormatting>
  <conditionalFormatting sqref="BP112">
    <cfRule type="containsText" dxfId="2531" priority="2529" operator="containsText" text="Score">
      <formula>NOT(ISERROR(SEARCH("Score",BP112)))</formula>
    </cfRule>
    <cfRule type="cellIs" dxfId="2530" priority="2530" operator="greaterThan">
      <formula>$O$112</formula>
    </cfRule>
    <cfRule type="cellIs" dxfId="2529" priority="2531" operator="equal">
      <formula>$O$112</formula>
    </cfRule>
    <cfRule type="cellIs" dxfId="2528" priority="2532" operator="lessThan">
      <formula>$O$112</formula>
    </cfRule>
  </conditionalFormatting>
  <conditionalFormatting sqref="BQ112">
    <cfRule type="containsText" dxfId="2527" priority="2525" operator="containsText" text="Score">
      <formula>NOT(ISERROR(SEARCH("Score",BQ112)))</formula>
    </cfRule>
    <cfRule type="cellIs" dxfId="2526" priority="2526" operator="greaterThan">
      <formula>$O$112</formula>
    </cfRule>
    <cfRule type="cellIs" dxfId="2525" priority="2527" operator="equal">
      <formula>$O$112</formula>
    </cfRule>
    <cfRule type="cellIs" dxfId="2524" priority="2528" operator="lessThan">
      <formula>$O$112</formula>
    </cfRule>
  </conditionalFormatting>
  <conditionalFormatting sqref="AN116">
    <cfRule type="containsText" dxfId="2523" priority="2521" operator="containsText" text="Score">
      <formula>NOT(ISERROR(SEARCH("Score",AN116)))</formula>
    </cfRule>
    <cfRule type="cellIs" dxfId="2522" priority="2522" operator="greaterThan">
      <formula>$O$116</formula>
    </cfRule>
    <cfRule type="cellIs" dxfId="2521" priority="2523" operator="equal">
      <formula>$O$116</formula>
    </cfRule>
    <cfRule type="cellIs" dxfId="2520" priority="2524" operator="lessThan">
      <formula>$O$116</formula>
    </cfRule>
  </conditionalFormatting>
  <conditionalFormatting sqref="AO116">
    <cfRule type="containsText" dxfId="2519" priority="2517" operator="containsText" text="Score">
      <formula>NOT(ISERROR(SEARCH("Score",AO116)))</formula>
    </cfRule>
    <cfRule type="cellIs" dxfId="2518" priority="2518" operator="greaterThan">
      <formula>$O$116</formula>
    </cfRule>
    <cfRule type="cellIs" dxfId="2517" priority="2519" operator="equal">
      <formula>$O$116</formula>
    </cfRule>
    <cfRule type="cellIs" dxfId="2516" priority="2520" operator="lessThan">
      <formula>$O$116</formula>
    </cfRule>
  </conditionalFormatting>
  <conditionalFormatting sqref="AP116">
    <cfRule type="containsText" dxfId="2515" priority="2513" operator="containsText" text="Score">
      <formula>NOT(ISERROR(SEARCH("Score",AP116)))</formula>
    </cfRule>
    <cfRule type="cellIs" dxfId="2514" priority="2514" operator="greaterThan">
      <formula>$O$116</formula>
    </cfRule>
    <cfRule type="cellIs" dxfId="2513" priority="2515" operator="equal">
      <formula>$O$116</formula>
    </cfRule>
    <cfRule type="cellIs" dxfId="2512" priority="2516" operator="lessThan">
      <formula>$O$116</formula>
    </cfRule>
  </conditionalFormatting>
  <conditionalFormatting sqref="AQ116">
    <cfRule type="containsText" dxfId="2511" priority="2509" operator="containsText" text="Score">
      <formula>NOT(ISERROR(SEARCH("Score",AQ116)))</formula>
    </cfRule>
    <cfRule type="cellIs" dxfId="2510" priority="2510" operator="greaterThan">
      <formula>$O$116</formula>
    </cfRule>
    <cfRule type="cellIs" dxfId="2509" priority="2511" operator="equal">
      <formula>$O$116</formula>
    </cfRule>
    <cfRule type="cellIs" dxfId="2508" priority="2512" operator="lessThan">
      <formula>$O$116</formula>
    </cfRule>
  </conditionalFormatting>
  <conditionalFormatting sqref="AR116">
    <cfRule type="containsText" dxfId="2507" priority="2505" operator="containsText" text="Score">
      <formula>NOT(ISERROR(SEARCH("Score",AR116)))</formula>
    </cfRule>
    <cfRule type="cellIs" dxfId="2506" priority="2506" operator="greaterThan">
      <formula>$O$116</formula>
    </cfRule>
    <cfRule type="cellIs" dxfId="2505" priority="2507" operator="equal">
      <formula>$O$116</formula>
    </cfRule>
    <cfRule type="cellIs" dxfId="2504" priority="2508" operator="lessThan">
      <formula>$O$116</formula>
    </cfRule>
  </conditionalFormatting>
  <conditionalFormatting sqref="AS116">
    <cfRule type="containsText" dxfId="2503" priority="2501" operator="containsText" text="Score">
      <formula>NOT(ISERROR(SEARCH("Score",AS116)))</formula>
    </cfRule>
    <cfRule type="cellIs" dxfId="2502" priority="2502" operator="greaterThan">
      <formula>$O$116</formula>
    </cfRule>
    <cfRule type="cellIs" dxfId="2501" priority="2503" operator="equal">
      <formula>$O$116</formula>
    </cfRule>
    <cfRule type="cellIs" dxfId="2500" priority="2504" operator="lessThan">
      <formula>$O$116</formula>
    </cfRule>
  </conditionalFormatting>
  <conditionalFormatting sqref="AT116">
    <cfRule type="containsText" dxfId="2499" priority="2497" operator="containsText" text="Score">
      <formula>NOT(ISERROR(SEARCH("Score",AT116)))</formula>
    </cfRule>
    <cfRule type="cellIs" dxfId="2498" priority="2498" operator="greaterThan">
      <formula>$O$116</formula>
    </cfRule>
    <cfRule type="cellIs" dxfId="2497" priority="2499" operator="equal">
      <formula>$O$116</formula>
    </cfRule>
    <cfRule type="cellIs" dxfId="2496" priority="2500" operator="lessThan">
      <formula>$O$116</formula>
    </cfRule>
  </conditionalFormatting>
  <conditionalFormatting sqref="AU116">
    <cfRule type="containsText" dxfId="2495" priority="2493" operator="containsText" text="Score">
      <formula>NOT(ISERROR(SEARCH("Score",AU116)))</formula>
    </cfRule>
    <cfRule type="cellIs" dxfId="2494" priority="2494" operator="greaterThan">
      <formula>$O$116</formula>
    </cfRule>
    <cfRule type="cellIs" dxfId="2493" priority="2495" operator="equal">
      <formula>$O$116</formula>
    </cfRule>
    <cfRule type="cellIs" dxfId="2492" priority="2496" operator="lessThan">
      <formula>$O$116</formula>
    </cfRule>
  </conditionalFormatting>
  <conditionalFormatting sqref="AV116">
    <cfRule type="containsText" dxfId="2491" priority="2489" operator="containsText" text="Score">
      <formula>NOT(ISERROR(SEARCH("Score",AV116)))</formula>
    </cfRule>
    <cfRule type="cellIs" dxfId="2490" priority="2490" operator="greaterThan">
      <formula>$O$116</formula>
    </cfRule>
    <cfRule type="cellIs" dxfId="2489" priority="2491" operator="equal">
      <formula>$O$116</formula>
    </cfRule>
    <cfRule type="cellIs" dxfId="2488" priority="2492" operator="lessThan">
      <formula>$O$116</formula>
    </cfRule>
  </conditionalFormatting>
  <conditionalFormatting sqref="AW116">
    <cfRule type="containsText" dxfId="2487" priority="2485" operator="containsText" text="Score">
      <formula>NOT(ISERROR(SEARCH("Score",AW116)))</formula>
    </cfRule>
    <cfRule type="cellIs" dxfId="2486" priority="2486" operator="greaterThan">
      <formula>$O$116</formula>
    </cfRule>
    <cfRule type="cellIs" dxfId="2485" priority="2487" operator="equal">
      <formula>$O$116</formula>
    </cfRule>
    <cfRule type="cellIs" dxfId="2484" priority="2488" operator="lessThan">
      <formula>$O$116</formula>
    </cfRule>
  </conditionalFormatting>
  <conditionalFormatting sqref="AX116">
    <cfRule type="containsText" dxfId="2483" priority="2481" operator="containsText" text="Score">
      <formula>NOT(ISERROR(SEARCH("Score",AX116)))</formula>
    </cfRule>
    <cfRule type="cellIs" dxfId="2482" priority="2482" operator="greaterThan">
      <formula>$O$116</formula>
    </cfRule>
    <cfRule type="cellIs" dxfId="2481" priority="2483" operator="equal">
      <formula>$O$116</formula>
    </cfRule>
    <cfRule type="cellIs" dxfId="2480" priority="2484" operator="lessThan">
      <formula>$O$116</formula>
    </cfRule>
  </conditionalFormatting>
  <conditionalFormatting sqref="AY116">
    <cfRule type="containsText" dxfId="2479" priority="2477" operator="containsText" text="Score">
      <formula>NOT(ISERROR(SEARCH("Score",AY116)))</formula>
    </cfRule>
    <cfRule type="cellIs" dxfId="2478" priority="2478" operator="greaterThan">
      <formula>$O$116</formula>
    </cfRule>
    <cfRule type="cellIs" dxfId="2477" priority="2479" operator="equal">
      <formula>$O$116</formula>
    </cfRule>
    <cfRule type="cellIs" dxfId="2476" priority="2480" operator="lessThan">
      <formula>$O$116</formula>
    </cfRule>
  </conditionalFormatting>
  <conditionalFormatting sqref="AZ116">
    <cfRule type="containsText" dxfId="2475" priority="2473" operator="containsText" text="Score">
      <formula>NOT(ISERROR(SEARCH("Score",AZ116)))</formula>
    </cfRule>
    <cfRule type="cellIs" dxfId="2474" priority="2474" operator="greaterThan">
      <formula>$O$116</formula>
    </cfRule>
    <cfRule type="cellIs" dxfId="2473" priority="2475" operator="equal">
      <formula>$O$116</formula>
    </cfRule>
    <cfRule type="cellIs" dxfId="2472" priority="2476" operator="lessThan">
      <formula>$O$116</formula>
    </cfRule>
  </conditionalFormatting>
  <conditionalFormatting sqref="BA116">
    <cfRule type="containsText" dxfId="2471" priority="2469" operator="containsText" text="Score">
      <formula>NOT(ISERROR(SEARCH("Score",BA116)))</formula>
    </cfRule>
    <cfRule type="cellIs" dxfId="2470" priority="2470" operator="greaterThan">
      <formula>$O$116</formula>
    </cfRule>
    <cfRule type="cellIs" dxfId="2469" priority="2471" operator="equal">
      <formula>$O$116</formula>
    </cfRule>
    <cfRule type="cellIs" dxfId="2468" priority="2472" operator="lessThan">
      <formula>$O$116</formula>
    </cfRule>
  </conditionalFormatting>
  <conditionalFormatting sqref="BB116">
    <cfRule type="containsText" dxfId="2467" priority="2465" operator="containsText" text="Score">
      <formula>NOT(ISERROR(SEARCH("Score",BB116)))</formula>
    </cfRule>
    <cfRule type="cellIs" dxfId="2466" priority="2466" operator="greaterThan">
      <formula>$O$116</formula>
    </cfRule>
    <cfRule type="cellIs" dxfId="2465" priority="2467" operator="equal">
      <formula>$O$116</formula>
    </cfRule>
    <cfRule type="cellIs" dxfId="2464" priority="2468" operator="lessThan">
      <formula>$O$116</formula>
    </cfRule>
  </conditionalFormatting>
  <conditionalFormatting sqref="BC116">
    <cfRule type="containsText" dxfId="2463" priority="2461" operator="containsText" text="Score">
      <formula>NOT(ISERROR(SEARCH("Score",BC116)))</formula>
    </cfRule>
    <cfRule type="cellIs" dxfId="2462" priority="2462" operator="greaterThan">
      <formula>$O$116</formula>
    </cfRule>
    <cfRule type="cellIs" dxfId="2461" priority="2463" operator="equal">
      <formula>$O$116</formula>
    </cfRule>
    <cfRule type="cellIs" dxfId="2460" priority="2464" operator="lessThan">
      <formula>$O$116</formula>
    </cfRule>
  </conditionalFormatting>
  <conditionalFormatting sqref="BD116">
    <cfRule type="containsText" dxfId="2459" priority="2457" operator="containsText" text="Score">
      <formula>NOT(ISERROR(SEARCH("Score",BD116)))</formula>
    </cfRule>
    <cfRule type="cellIs" dxfId="2458" priority="2458" operator="greaterThan">
      <formula>$O$116</formula>
    </cfRule>
    <cfRule type="cellIs" dxfId="2457" priority="2459" operator="equal">
      <formula>$O$116</formula>
    </cfRule>
    <cfRule type="cellIs" dxfId="2456" priority="2460" operator="lessThan">
      <formula>$O$116</formula>
    </cfRule>
  </conditionalFormatting>
  <conditionalFormatting sqref="BE116">
    <cfRule type="containsText" dxfId="2455" priority="2453" operator="containsText" text="Score">
      <formula>NOT(ISERROR(SEARCH("Score",BE116)))</formula>
    </cfRule>
    <cfRule type="cellIs" dxfId="2454" priority="2454" operator="greaterThan">
      <formula>$O$116</formula>
    </cfRule>
    <cfRule type="cellIs" dxfId="2453" priority="2455" operator="equal">
      <formula>$O$116</formula>
    </cfRule>
    <cfRule type="cellIs" dxfId="2452" priority="2456" operator="lessThan">
      <formula>$O$116</formula>
    </cfRule>
  </conditionalFormatting>
  <conditionalFormatting sqref="BF116">
    <cfRule type="containsText" dxfId="2451" priority="2449" operator="containsText" text="Score">
      <formula>NOT(ISERROR(SEARCH("Score",BF116)))</formula>
    </cfRule>
    <cfRule type="cellIs" dxfId="2450" priority="2450" operator="greaterThan">
      <formula>$O$116</formula>
    </cfRule>
    <cfRule type="cellIs" dxfId="2449" priority="2451" operator="equal">
      <formula>$O$116</formula>
    </cfRule>
    <cfRule type="cellIs" dxfId="2448" priority="2452" operator="lessThan">
      <formula>$O$116</formula>
    </cfRule>
  </conditionalFormatting>
  <conditionalFormatting sqref="BG116">
    <cfRule type="containsText" dxfId="2447" priority="2445" operator="containsText" text="Score">
      <formula>NOT(ISERROR(SEARCH("Score",BG116)))</formula>
    </cfRule>
    <cfRule type="cellIs" dxfId="2446" priority="2446" operator="greaterThan">
      <formula>$O$116</formula>
    </cfRule>
    <cfRule type="cellIs" dxfId="2445" priority="2447" operator="equal">
      <formula>$O$116</formula>
    </cfRule>
    <cfRule type="cellIs" dxfId="2444" priority="2448" operator="lessThan">
      <formula>$O$116</formula>
    </cfRule>
  </conditionalFormatting>
  <conditionalFormatting sqref="BH116">
    <cfRule type="containsText" dxfId="2443" priority="2441" operator="containsText" text="Score">
      <formula>NOT(ISERROR(SEARCH("Score",BH116)))</formula>
    </cfRule>
    <cfRule type="cellIs" dxfId="2442" priority="2442" operator="greaterThan">
      <formula>$O$116</formula>
    </cfRule>
    <cfRule type="cellIs" dxfId="2441" priority="2443" operator="equal">
      <formula>$O$116</formula>
    </cfRule>
    <cfRule type="cellIs" dxfId="2440" priority="2444" operator="lessThan">
      <formula>$O$116</formula>
    </cfRule>
  </conditionalFormatting>
  <conditionalFormatting sqref="BI116">
    <cfRule type="containsText" dxfId="2439" priority="2437" operator="containsText" text="Score">
      <formula>NOT(ISERROR(SEARCH("Score",BI116)))</formula>
    </cfRule>
    <cfRule type="cellIs" dxfId="2438" priority="2438" operator="greaterThan">
      <formula>$O$116</formula>
    </cfRule>
    <cfRule type="cellIs" dxfId="2437" priority="2439" operator="equal">
      <formula>$O$116</formula>
    </cfRule>
    <cfRule type="cellIs" dxfId="2436" priority="2440" operator="lessThan">
      <formula>$O$116</formula>
    </cfRule>
  </conditionalFormatting>
  <conditionalFormatting sqref="BJ116">
    <cfRule type="containsText" dxfId="2435" priority="2433" operator="containsText" text="Score">
      <formula>NOT(ISERROR(SEARCH("Score",BJ116)))</formula>
    </cfRule>
    <cfRule type="cellIs" dxfId="2434" priority="2434" operator="greaterThan">
      <formula>$O$116</formula>
    </cfRule>
    <cfRule type="cellIs" dxfId="2433" priority="2435" operator="equal">
      <formula>$O$116</formula>
    </cfRule>
    <cfRule type="cellIs" dxfId="2432" priority="2436" operator="lessThan">
      <formula>$O$116</formula>
    </cfRule>
  </conditionalFormatting>
  <conditionalFormatting sqref="BK116">
    <cfRule type="containsText" dxfId="2431" priority="2429" operator="containsText" text="Score">
      <formula>NOT(ISERROR(SEARCH("Score",BK116)))</formula>
    </cfRule>
    <cfRule type="cellIs" dxfId="2430" priority="2430" operator="greaterThan">
      <formula>$O$116</formula>
    </cfRule>
    <cfRule type="cellIs" dxfId="2429" priority="2431" operator="equal">
      <formula>$O$116</formula>
    </cfRule>
    <cfRule type="cellIs" dxfId="2428" priority="2432" operator="lessThan">
      <formula>$O$116</formula>
    </cfRule>
  </conditionalFormatting>
  <conditionalFormatting sqref="BL116">
    <cfRule type="containsText" dxfId="2427" priority="2425" operator="containsText" text="Score">
      <formula>NOT(ISERROR(SEARCH("Score",BL116)))</formula>
    </cfRule>
    <cfRule type="cellIs" dxfId="2426" priority="2426" operator="greaterThan">
      <formula>$O$116</formula>
    </cfRule>
    <cfRule type="cellIs" dxfId="2425" priority="2427" operator="equal">
      <formula>$O$116</formula>
    </cfRule>
    <cfRule type="cellIs" dxfId="2424" priority="2428" operator="lessThan">
      <formula>$O$116</formula>
    </cfRule>
  </conditionalFormatting>
  <conditionalFormatting sqref="BM116">
    <cfRule type="containsText" dxfId="2423" priority="2421" operator="containsText" text="Score">
      <formula>NOT(ISERROR(SEARCH("Score",BM116)))</formula>
    </cfRule>
    <cfRule type="cellIs" dxfId="2422" priority="2422" operator="greaterThan">
      <formula>$O$116</formula>
    </cfRule>
    <cfRule type="cellIs" dxfId="2421" priority="2423" operator="equal">
      <formula>$O$116</formula>
    </cfRule>
    <cfRule type="cellIs" dxfId="2420" priority="2424" operator="lessThan">
      <formula>$O$116</formula>
    </cfRule>
  </conditionalFormatting>
  <conditionalFormatting sqref="BN116">
    <cfRule type="containsText" dxfId="2419" priority="2417" operator="containsText" text="Score">
      <formula>NOT(ISERROR(SEARCH("Score",BN116)))</formula>
    </cfRule>
    <cfRule type="cellIs" dxfId="2418" priority="2418" operator="greaterThan">
      <formula>$O$116</formula>
    </cfRule>
    <cfRule type="cellIs" dxfId="2417" priority="2419" operator="equal">
      <formula>$O$116</formula>
    </cfRule>
    <cfRule type="cellIs" dxfId="2416" priority="2420" operator="lessThan">
      <formula>$O$116</formula>
    </cfRule>
  </conditionalFormatting>
  <conditionalFormatting sqref="BO116">
    <cfRule type="containsText" dxfId="2415" priority="2413" operator="containsText" text="Score">
      <formula>NOT(ISERROR(SEARCH("Score",BO116)))</formula>
    </cfRule>
    <cfRule type="cellIs" dxfId="2414" priority="2414" operator="greaterThan">
      <formula>$O$116</formula>
    </cfRule>
    <cfRule type="cellIs" dxfId="2413" priority="2415" operator="equal">
      <formula>$O$116</formula>
    </cfRule>
    <cfRule type="cellIs" dxfId="2412" priority="2416" operator="lessThan">
      <formula>$O$116</formula>
    </cfRule>
  </conditionalFormatting>
  <conditionalFormatting sqref="BP116">
    <cfRule type="containsText" dxfId="2411" priority="2409" operator="containsText" text="Score">
      <formula>NOT(ISERROR(SEARCH("Score",BP116)))</formula>
    </cfRule>
    <cfRule type="cellIs" dxfId="2410" priority="2410" operator="greaterThan">
      <formula>$O$116</formula>
    </cfRule>
    <cfRule type="cellIs" dxfId="2409" priority="2411" operator="equal">
      <formula>$O$116</formula>
    </cfRule>
    <cfRule type="cellIs" dxfId="2408" priority="2412" operator="lessThan">
      <formula>$O$116</formula>
    </cfRule>
  </conditionalFormatting>
  <conditionalFormatting sqref="BQ116">
    <cfRule type="containsText" dxfId="2407" priority="2405" operator="containsText" text="Score">
      <formula>NOT(ISERROR(SEARCH("Score",BQ116)))</formula>
    </cfRule>
    <cfRule type="cellIs" dxfId="2406" priority="2406" operator="greaterThan">
      <formula>$O$116</formula>
    </cfRule>
    <cfRule type="cellIs" dxfId="2405" priority="2407" operator="equal">
      <formula>$O$116</formula>
    </cfRule>
    <cfRule type="cellIs" dxfId="2404" priority="2408" operator="lessThan">
      <formula>$O$116</formula>
    </cfRule>
  </conditionalFormatting>
  <conditionalFormatting sqref="AN120">
    <cfRule type="containsText" dxfId="2403" priority="2401" operator="containsText" text="Score">
      <formula>NOT(ISERROR(SEARCH("Score",AN120)))</formula>
    </cfRule>
    <cfRule type="cellIs" dxfId="2402" priority="2402" operator="greaterThan">
      <formula>$O$120</formula>
    </cfRule>
    <cfRule type="cellIs" dxfId="2401" priority="2403" operator="equal">
      <formula>$O$120</formula>
    </cfRule>
    <cfRule type="cellIs" dxfId="2400" priority="2404" operator="lessThan">
      <formula>$O$120</formula>
    </cfRule>
  </conditionalFormatting>
  <conditionalFormatting sqref="AO120">
    <cfRule type="containsText" dxfId="2399" priority="2397" operator="containsText" text="Score">
      <formula>NOT(ISERROR(SEARCH("Score",AO120)))</formula>
    </cfRule>
    <cfRule type="cellIs" dxfId="2398" priority="2398" operator="greaterThan">
      <formula>$O$120</formula>
    </cfRule>
    <cfRule type="cellIs" dxfId="2397" priority="2399" operator="equal">
      <formula>$O$120</formula>
    </cfRule>
    <cfRule type="cellIs" dxfId="2396" priority="2400" operator="lessThan">
      <formula>$O$120</formula>
    </cfRule>
  </conditionalFormatting>
  <conditionalFormatting sqref="AP120">
    <cfRule type="containsText" dxfId="2395" priority="2393" operator="containsText" text="Score">
      <formula>NOT(ISERROR(SEARCH("Score",AP120)))</formula>
    </cfRule>
    <cfRule type="cellIs" dxfId="2394" priority="2394" operator="greaterThan">
      <formula>$O$120</formula>
    </cfRule>
    <cfRule type="cellIs" dxfId="2393" priority="2395" operator="equal">
      <formula>$O$120</formula>
    </cfRule>
    <cfRule type="cellIs" dxfId="2392" priority="2396" operator="lessThan">
      <formula>$O$120</formula>
    </cfRule>
  </conditionalFormatting>
  <conditionalFormatting sqref="AQ120">
    <cfRule type="containsText" dxfId="2391" priority="2389" operator="containsText" text="Score">
      <formula>NOT(ISERROR(SEARCH("Score",AQ120)))</formula>
    </cfRule>
    <cfRule type="cellIs" dxfId="2390" priority="2390" operator="greaterThan">
      <formula>$O$120</formula>
    </cfRule>
    <cfRule type="cellIs" dxfId="2389" priority="2391" operator="equal">
      <formula>$O$120</formula>
    </cfRule>
    <cfRule type="cellIs" dxfId="2388" priority="2392" operator="lessThan">
      <formula>$O$120</formula>
    </cfRule>
  </conditionalFormatting>
  <conditionalFormatting sqref="AR120">
    <cfRule type="containsText" dxfId="2387" priority="2385" operator="containsText" text="Score">
      <formula>NOT(ISERROR(SEARCH("Score",AR120)))</formula>
    </cfRule>
    <cfRule type="cellIs" dxfId="2386" priority="2386" operator="greaterThan">
      <formula>$O$120</formula>
    </cfRule>
    <cfRule type="cellIs" dxfId="2385" priority="2387" operator="equal">
      <formula>$O$120</formula>
    </cfRule>
    <cfRule type="cellIs" dxfId="2384" priority="2388" operator="lessThan">
      <formula>$O$120</formula>
    </cfRule>
  </conditionalFormatting>
  <conditionalFormatting sqref="AS120">
    <cfRule type="containsText" dxfId="2383" priority="2381" operator="containsText" text="Score">
      <formula>NOT(ISERROR(SEARCH("Score",AS120)))</formula>
    </cfRule>
    <cfRule type="cellIs" dxfId="2382" priority="2382" operator="greaterThan">
      <formula>$O$120</formula>
    </cfRule>
    <cfRule type="cellIs" dxfId="2381" priority="2383" operator="equal">
      <formula>$O$120</formula>
    </cfRule>
    <cfRule type="cellIs" dxfId="2380" priority="2384" operator="lessThan">
      <formula>$O$120</formula>
    </cfRule>
  </conditionalFormatting>
  <conditionalFormatting sqref="AT120">
    <cfRule type="containsText" dxfId="2379" priority="2377" operator="containsText" text="Score">
      <formula>NOT(ISERROR(SEARCH("Score",AT120)))</formula>
    </cfRule>
    <cfRule type="cellIs" dxfId="2378" priority="2378" operator="greaterThan">
      <formula>$O$120</formula>
    </cfRule>
    <cfRule type="cellIs" dxfId="2377" priority="2379" operator="equal">
      <formula>$O$120</formula>
    </cfRule>
    <cfRule type="cellIs" dxfId="2376" priority="2380" operator="lessThan">
      <formula>$O$120</formula>
    </cfRule>
  </conditionalFormatting>
  <conditionalFormatting sqref="AU120">
    <cfRule type="containsText" dxfId="2375" priority="2373" operator="containsText" text="Score">
      <formula>NOT(ISERROR(SEARCH("Score",AU120)))</formula>
    </cfRule>
    <cfRule type="cellIs" dxfId="2374" priority="2374" operator="greaterThan">
      <formula>$O$120</formula>
    </cfRule>
    <cfRule type="cellIs" dxfId="2373" priority="2375" operator="equal">
      <formula>$O$120</formula>
    </cfRule>
    <cfRule type="cellIs" dxfId="2372" priority="2376" operator="lessThan">
      <formula>$O$120</formula>
    </cfRule>
  </conditionalFormatting>
  <conditionalFormatting sqref="AV120">
    <cfRule type="containsText" dxfId="2371" priority="2369" operator="containsText" text="Score">
      <formula>NOT(ISERROR(SEARCH("Score",AV120)))</formula>
    </cfRule>
    <cfRule type="cellIs" dxfId="2370" priority="2370" operator="greaterThan">
      <formula>$O$120</formula>
    </cfRule>
    <cfRule type="cellIs" dxfId="2369" priority="2371" operator="equal">
      <formula>$O$120</formula>
    </cfRule>
    <cfRule type="cellIs" dxfId="2368" priority="2372" operator="lessThan">
      <formula>$O$120</formula>
    </cfRule>
  </conditionalFormatting>
  <conditionalFormatting sqref="AW120">
    <cfRule type="containsText" dxfId="2367" priority="2365" operator="containsText" text="Score">
      <formula>NOT(ISERROR(SEARCH("Score",AW120)))</formula>
    </cfRule>
    <cfRule type="cellIs" dxfId="2366" priority="2366" operator="greaterThan">
      <formula>$O$120</formula>
    </cfRule>
    <cfRule type="cellIs" dxfId="2365" priority="2367" operator="equal">
      <formula>$O$120</formula>
    </cfRule>
    <cfRule type="cellIs" dxfId="2364" priority="2368" operator="lessThan">
      <formula>$O$120</formula>
    </cfRule>
  </conditionalFormatting>
  <conditionalFormatting sqref="AX120">
    <cfRule type="containsText" dxfId="2363" priority="2361" operator="containsText" text="Score">
      <formula>NOT(ISERROR(SEARCH("Score",AX120)))</formula>
    </cfRule>
    <cfRule type="cellIs" dxfId="2362" priority="2362" operator="greaterThan">
      <formula>$O$120</formula>
    </cfRule>
    <cfRule type="cellIs" dxfId="2361" priority="2363" operator="equal">
      <formula>$O$120</formula>
    </cfRule>
    <cfRule type="cellIs" dxfId="2360" priority="2364" operator="lessThan">
      <formula>$O$120</formula>
    </cfRule>
  </conditionalFormatting>
  <conditionalFormatting sqref="AY120">
    <cfRule type="containsText" dxfId="2359" priority="2357" operator="containsText" text="Score">
      <formula>NOT(ISERROR(SEARCH("Score",AY120)))</formula>
    </cfRule>
    <cfRule type="cellIs" dxfId="2358" priority="2358" operator="greaterThan">
      <formula>$O$120</formula>
    </cfRule>
    <cfRule type="cellIs" dxfId="2357" priority="2359" operator="equal">
      <formula>$O$120</formula>
    </cfRule>
    <cfRule type="cellIs" dxfId="2356" priority="2360" operator="lessThan">
      <formula>$O$120</formula>
    </cfRule>
  </conditionalFormatting>
  <conditionalFormatting sqref="AZ120">
    <cfRule type="containsText" dxfId="2355" priority="2353" operator="containsText" text="Score">
      <formula>NOT(ISERROR(SEARCH("Score",AZ120)))</formula>
    </cfRule>
    <cfRule type="cellIs" dxfId="2354" priority="2354" operator="greaterThan">
      <formula>$O$120</formula>
    </cfRule>
    <cfRule type="cellIs" dxfId="2353" priority="2355" operator="equal">
      <formula>$O$120</formula>
    </cfRule>
    <cfRule type="cellIs" dxfId="2352" priority="2356" operator="lessThan">
      <formula>$O$120</formula>
    </cfRule>
  </conditionalFormatting>
  <conditionalFormatting sqref="BA120">
    <cfRule type="containsText" dxfId="2351" priority="2349" operator="containsText" text="Score">
      <formula>NOT(ISERROR(SEARCH("Score",BA120)))</formula>
    </cfRule>
    <cfRule type="cellIs" dxfId="2350" priority="2350" operator="greaterThan">
      <formula>$O$120</formula>
    </cfRule>
    <cfRule type="cellIs" dxfId="2349" priority="2351" operator="equal">
      <formula>$O$120</formula>
    </cfRule>
    <cfRule type="cellIs" dxfId="2348" priority="2352" operator="lessThan">
      <formula>$O$120</formula>
    </cfRule>
  </conditionalFormatting>
  <conditionalFormatting sqref="BB120">
    <cfRule type="containsText" dxfId="2347" priority="2345" operator="containsText" text="Score">
      <formula>NOT(ISERROR(SEARCH("Score",BB120)))</formula>
    </cfRule>
    <cfRule type="cellIs" dxfId="2346" priority="2346" operator="greaterThan">
      <formula>$O$120</formula>
    </cfRule>
    <cfRule type="cellIs" dxfId="2345" priority="2347" operator="equal">
      <formula>$O$120</formula>
    </cfRule>
    <cfRule type="cellIs" dxfId="2344" priority="2348" operator="lessThan">
      <formula>$O$120</formula>
    </cfRule>
  </conditionalFormatting>
  <conditionalFormatting sqref="BC120">
    <cfRule type="containsText" dxfId="2343" priority="2341" operator="containsText" text="Score">
      <formula>NOT(ISERROR(SEARCH("Score",BC120)))</formula>
    </cfRule>
    <cfRule type="cellIs" dxfId="2342" priority="2342" operator="greaterThan">
      <formula>$O$120</formula>
    </cfRule>
    <cfRule type="cellIs" dxfId="2341" priority="2343" operator="equal">
      <formula>$O$120</formula>
    </cfRule>
    <cfRule type="cellIs" dxfId="2340" priority="2344" operator="lessThan">
      <formula>$O$120</formula>
    </cfRule>
  </conditionalFormatting>
  <conditionalFormatting sqref="BD120">
    <cfRule type="containsText" dxfId="2339" priority="2337" operator="containsText" text="Score">
      <formula>NOT(ISERROR(SEARCH("Score",BD120)))</formula>
    </cfRule>
    <cfRule type="cellIs" dxfId="2338" priority="2338" operator="greaterThan">
      <formula>$O$120</formula>
    </cfRule>
    <cfRule type="cellIs" dxfId="2337" priority="2339" operator="equal">
      <formula>$O$120</formula>
    </cfRule>
    <cfRule type="cellIs" dxfId="2336" priority="2340" operator="lessThan">
      <formula>$O$120</formula>
    </cfRule>
  </conditionalFormatting>
  <conditionalFormatting sqref="BE120">
    <cfRule type="containsText" dxfId="2335" priority="2333" operator="containsText" text="Score">
      <formula>NOT(ISERROR(SEARCH("Score",BE120)))</formula>
    </cfRule>
    <cfRule type="cellIs" dxfId="2334" priority="2334" operator="greaterThan">
      <formula>$O$120</formula>
    </cfRule>
    <cfRule type="cellIs" dxfId="2333" priority="2335" operator="equal">
      <formula>$O$120</formula>
    </cfRule>
    <cfRule type="cellIs" dxfId="2332" priority="2336" operator="lessThan">
      <formula>$O$120</formula>
    </cfRule>
  </conditionalFormatting>
  <conditionalFormatting sqref="BF120">
    <cfRule type="containsText" dxfId="2331" priority="2329" operator="containsText" text="Score">
      <formula>NOT(ISERROR(SEARCH("Score",BF120)))</formula>
    </cfRule>
    <cfRule type="cellIs" dxfId="2330" priority="2330" operator="greaterThan">
      <formula>$O$120</formula>
    </cfRule>
    <cfRule type="cellIs" dxfId="2329" priority="2331" operator="equal">
      <formula>$O$120</formula>
    </cfRule>
    <cfRule type="cellIs" dxfId="2328" priority="2332" operator="lessThan">
      <formula>$O$120</formula>
    </cfRule>
  </conditionalFormatting>
  <conditionalFormatting sqref="BG120">
    <cfRule type="containsText" dxfId="2327" priority="2325" operator="containsText" text="Score">
      <formula>NOT(ISERROR(SEARCH("Score",BG120)))</formula>
    </cfRule>
    <cfRule type="cellIs" dxfId="2326" priority="2326" operator="greaterThan">
      <formula>$O$120</formula>
    </cfRule>
    <cfRule type="cellIs" dxfId="2325" priority="2327" operator="equal">
      <formula>$O$120</formula>
    </cfRule>
    <cfRule type="cellIs" dxfId="2324" priority="2328" operator="lessThan">
      <formula>$O$120</formula>
    </cfRule>
  </conditionalFormatting>
  <conditionalFormatting sqref="BH120">
    <cfRule type="containsText" dxfId="2323" priority="2321" operator="containsText" text="Score">
      <formula>NOT(ISERROR(SEARCH("Score",BH120)))</formula>
    </cfRule>
    <cfRule type="cellIs" dxfId="2322" priority="2322" operator="greaterThan">
      <formula>$O$120</formula>
    </cfRule>
    <cfRule type="cellIs" dxfId="2321" priority="2323" operator="equal">
      <formula>$O$120</formula>
    </cfRule>
    <cfRule type="cellIs" dxfId="2320" priority="2324" operator="lessThan">
      <formula>$O$120</formula>
    </cfRule>
  </conditionalFormatting>
  <conditionalFormatting sqref="BI120">
    <cfRule type="containsText" dxfId="2319" priority="2317" operator="containsText" text="Score">
      <formula>NOT(ISERROR(SEARCH("Score",BI120)))</formula>
    </cfRule>
    <cfRule type="cellIs" dxfId="2318" priority="2318" operator="greaterThan">
      <formula>$O$120</formula>
    </cfRule>
    <cfRule type="cellIs" dxfId="2317" priority="2319" operator="equal">
      <formula>$O$120</formula>
    </cfRule>
    <cfRule type="cellIs" dxfId="2316" priority="2320" operator="lessThan">
      <formula>$O$120</formula>
    </cfRule>
  </conditionalFormatting>
  <conditionalFormatting sqref="BJ120">
    <cfRule type="containsText" dxfId="2315" priority="2313" operator="containsText" text="Score">
      <formula>NOT(ISERROR(SEARCH("Score",BJ120)))</formula>
    </cfRule>
    <cfRule type="cellIs" dxfId="2314" priority="2314" operator="greaterThan">
      <formula>$O$120</formula>
    </cfRule>
    <cfRule type="cellIs" dxfId="2313" priority="2315" operator="equal">
      <formula>$O$120</formula>
    </cfRule>
    <cfRule type="cellIs" dxfId="2312" priority="2316" operator="lessThan">
      <formula>$O$120</formula>
    </cfRule>
  </conditionalFormatting>
  <conditionalFormatting sqref="BK120">
    <cfRule type="containsText" dxfId="2311" priority="2309" operator="containsText" text="Score">
      <formula>NOT(ISERROR(SEARCH("Score",BK120)))</formula>
    </cfRule>
    <cfRule type="cellIs" dxfId="2310" priority="2310" operator="greaterThan">
      <formula>$O$120</formula>
    </cfRule>
    <cfRule type="cellIs" dxfId="2309" priority="2311" operator="equal">
      <formula>$O$120</formula>
    </cfRule>
    <cfRule type="cellIs" dxfId="2308" priority="2312" operator="lessThan">
      <formula>$O$120</formula>
    </cfRule>
  </conditionalFormatting>
  <conditionalFormatting sqref="BL120">
    <cfRule type="containsText" dxfId="2307" priority="2305" operator="containsText" text="Score">
      <formula>NOT(ISERROR(SEARCH("Score",BL120)))</formula>
    </cfRule>
    <cfRule type="cellIs" dxfId="2306" priority="2306" operator="greaterThan">
      <formula>$O$120</formula>
    </cfRule>
    <cfRule type="cellIs" dxfId="2305" priority="2307" operator="equal">
      <formula>$O$120</formula>
    </cfRule>
    <cfRule type="cellIs" dxfId="2304" priority="2308" operator="lessThan">
      <formula>$O$120</formula>
    </cfRule>
  </conditionalFormatting>
  <conditionalFormatting sqref="BM120">
    <cfRule type="containsText" dxfId="2303" priority="2301" operator="containsText" text="Score">
      <formula>NOT(ISERROR(SEARCH("Score",BM120)))</formula>
    </cfRule>
    <cfRule type="cellIs" dxfId="2302" priority="2302" operator="greaterThan">
      <formula>$O$120</formula>
    </cfRule>
    <cfRule type="cellIs" dxfId="2301" priority="2303" operator="equal">
      <formula>$O$120</formula>
    </cfRule>
    <cfRule type="cellIs" dxfId="2300" priority="2304" operator="lessThan">
      <formula>$O$120</formula>
    </cfRule>
  </conditionalFormatting>
  <conditionalFormatting sqref="BN120">
    <cfRule type="containsText" dxfId="2299" priority="2297" operator="containsText" text="Score">
      <formula>NOT(ISERROR(SEARCH("Score",BN120)))</formula>
    </cfRule>
    <cfRule type="cellIs" dxfId="2298" priority="2298" operator="greaterThan">
      <formula>$O$120</formula>
    </cfRule>
    <cfRule type="cellIs" dxfId="2297" priority="2299" operator="equal">
      <formula>$O$120</formula>
    </cfRule>
    <cfRule type="cellIs" dxfId="2296" priority="2300" operator="lessThan">
      <formula>$O$120</formula>
    </cfRule>
  </conditionalFormatting>
  <conditionalFormatting sqref="BO120">
    <cfRule type="containsText" dxfId="2295" priority="2293" operator="containsText" text="Score">
      <formula>NOT(ISERROR(SEARCH("Score",BO120)))</formula>
    </cfRule>
    <cfRule type="cellIs" dxfId="2294" priority="2294" operator="greaterThan">
      <formula>$O$120</formula>
    </cfRule>
    <cfRule type="cellIs" dxfId="2293" priority="2295" operator="equal">
      <formula>$O$120</formula>
    </cfRule>
    <cfRule type="cellIs" dxfId="2292" priority="2296" operator="lessThan">
      <formula>$O$120</formula>
    </cfRule>
  </conditionalFormatting>
  <conditionalFormatting sqref="BP120">
    <cfRule type="containsText" dxfId="2291" priority="2289" operator="containsText" text="Score">
      <formula>NOT(ISERROR(SEARCH("Score",BP120)))</formula>
    </cfRule>
    <cfRule type="cellIs" dxfId="2290" priority="2290" operator="greaterThan">
      <formula>$O$120</formula>
    </cfRule>
    <cfRule type="cellIs" dxfId="2289" priority="2291" operator="equal">
      <formula>$O$120</formula>
    </cfRule>
    <cfRule type="cellIs" dxfId="2288" priority="2292" operator="lessThan">
      <formula>$O$120</formula>
    </cfRule>
  </conditionalFormatting>
  <conditionalFormatting sqref="BQ120">
    <cfRule type="containsText" dxfId="2287" priority="2285" operator="containsText" text="Score">
      <formula>NOT(ISERROR(SEARCH("Score",BQ120)))</formula>
    </cfRule>
    <cfRule type="cellIs" dxfId="2286" priority="2286" operator="greaterThan">
      <formula>$O$120</formula>
    </cfRule>
    <cfRule type="cellIs" dxfId="2285" priority="2287" operator="equal">
      <formula>$O$120</formula>
    </cfRule>
    <cfRule type="cellIs" dxfId="2284" priority="2288" operator="lessThan">
      <formula>$O$120</formula>
    </cfRule>
  </conditionalFormatting>
  <conditionalFormatting sqref="AN124">
    <cfRule type="containsText" dxfId="2283" priority="2281" operator="containsText" text="Score">
      <formula>NOT(ISERROR(SEARCH("Score",AN124)))</formula>
    </cfRule>
    <cfRule type="cellIs" dxfId="2282" priority="2282" operator="greaterThan">
      <formula>$O$124</formula>
    </cfRule>
    <cfRule type="cellIs" dxfId="2281" priority="2283" operator="equal">
      <formula>$O$124</formula>
    </cfRule>
    <cfRule type="cellIs" dxfId="2280" priority="2284" operator="lessThan">
      <formula>$O$124</formula>
    </cfRule>
  </conditionalFormatting>
  <conditionalFormatting sqref="AO124">
    <cfRule type="containsText" dxfId="2279" priority="2277" operator="containsText" text="Score">
      <formula>NOT(ISERROR(SEARCH("Score",AO124)))</formula>
    </cfRule>
    <cfRule type="cellIs" dxfId="2278" priority="2278" operator="greaterThan">
      <formula>$O$124</formula>
    </cfRule>
    <cfRule type="cellIs" dxfId="2277" priority="2279" operator="equal">
      <formula>$O$124</formula>
    </cfRule>
    <cfRule type="cellIs" dxfId="2276" priority="2280" operator="lessThan">
      <formula>$O$124</formula>
    </cfRule>
  </conditionalFormatting>
  <conditionalFormatting sqref="AP124">
    <cfRule type="containsText" dxfId="2275" priority="2273" operator="containsText" text="Score">
      <formula>NOT(ISERROR(SEARCH("Score",AP124)))</formula>
    </cfRule>
    <cfRule type="cellIs" dxfId="2274" priority="2274" operator="greaterThan">
      <formula>$O$124</formula>
    </cfRule>
    <cfRule type="cellIs" dxfId="2273" priority="2275" operator="equal">
      <formula>$O$124</formula>
    </cfRule>
    <cfRule type="cellIs" dxfId="2272" priority="2276" operator="lessThan">
      <formula>$O$124</formula>
    </cfRule>
  </conditionalFormatting>
  <conditionalFormatting sqref="AQ124">
    <cfRule type="containsText" dxfId="2271" priority="2269" operator="containsText" text="Score">
      <formula>NOT(ISERROR(SEARCH("Score",AQ124)))</formula>
    </cfRule>
    <cfRule type="cellIs" dxfId="2270" priority="2270" operator="greaterThan">
      <formula>$O$124</formula>
    </cfRule>
    <cfRule type="cellIs" dxfId="2269" priority="2271" operator="equal">
      <formula>$O$124</formula>
    </cfRule>
    <cfRule type="cellIs" dxfId="2268" priority="2272" operator="lessThan">
      <formula>$O$124</formula>
    </cfRule>
  </conditionalFormatting>
  <conditionalFormatting sqref="AR124">
    <cfRule type="containsText" dxfId="2267" priority="2265" operator="containsText" text="Score">
      <formula>NOT(ISERROR(SEARCH("Score",AR124)))</formula>
    </cfRule>
    <cfRule type="cellIs" dxfId="2266" priority="2266" operator="greaterThan">
      <formula>$O$124</formula>
    </cfRule>
    <cfRule type="cellIs" dxfId="2265" priority="2267" operator="equal">
      <formula>$O$124</formula>
    </cfRule>
    <cfRule type="cellIs" dxfId="2264" priority="2268" operator="lessThan">
      <formula>$O$124</formula>
    </cfRule>
  </conditionalFormatting>
  <conditionalFormatting sqref="AS124">
    <cfRule type="containsText" dxfId="2263" priority="2261" operator="containsText" text="Score">
      <formula>NOT(ISERROR(SEARCH("Score",AS124)))</formula>
    </cfRule>
    <cfRule type="cellIs" dxfId="2262" priority="2262" operator="greaterThan">
      <formula>$O$124</formula>
    </cfRule>
    <cfRule type="cellIs" dxfId="2261" priority="2263" operator="equal">
      <formula>$O$124</formula>
    </cfRule>
    <cfRule type="cellIs" dxfId="2260" priority="2264" operator="lessThan">
      <formula>$O$124</formula>
    </cfRule>
  </conditionalFormatting>
  <conditionalFormatting sqref="AT124">
    <cfRule type="containsText" dxfId="2259" priority="2257" operator="containsText" text="Score">
      <formula>NOT(ISERROR(SEARCH("Score",AT124)))</formula>
    </cfRule>
    <cfRule type="cellIs" dxfId="2258" priority="2258" operator="greaterThan">
      <formula>$O$124</formula>
    </cfRule>
    <cfRule type="cellIs" dxfId="2257" priority="2259" operator="equal">
      <formula>$O$124</formula>
    </cfRule>
    <cfRule type="cellIs" dxfId="2256" priority="2260" operator="lessThan">
      <formula>$O$124</formula>
    </cfRule>
  </conditionalFormatting>
  <conditionalFormatting sqref="AU124">
    <cfRule type="containsText" dxfId="2255" priority="2253" operator="containsText" text="Score">
      <formula>NOT(ISERROR(SEARCH("Score",AU124)))</formula>
    </cfRule>
    <cfRule type="cellIs" dxfId="2254" priority="2254" operator="greaterThan">
      <formula>$O$124</formula>
    </cfRule>
    <cfRule type="cellIs" dxfId="2253" priority="2255" operator="equal">
      <formula>$O$124</formula>
    </cfRule>
    <cfRule type="cellIs" dxfId="2252" priority="2256" operator="lessThan">
      <formula>$O$124</formula>
    </cfRule>
  </conditionalFormatting>
  <conditionalFormatting sqref="AV124">
    <cfRule type="containsText" dxfId="2251" priority="2249" operator="containsText" text="Score">
      <formula>NOT(ISERROR(SEARCH("Score",AV124)))</formula>
    </cfRule>
    <cfRule type="cellIs" dxfId="2250" priority="2250" operator="greaterThan">
      <formula>$O$124</formula>
    </cfRule>
    <cfRule type="cellIs" dxfId="2249" priority="2251" operator="equal">
      <formula>$O$124</formula>
    </cfRule>
    <cfRule type="cellIs" dxfId="2248" priority="2252" operator="lessThan">
      <formula>$O$124</formula>
    </cfRule>
  </conditionalFormatting>
  <conditionalFormatting sqref="AW124">
    <cfRule type="containsText" dxfId="2247" priority="2245" operator="containsText" text="Score">
      <formula>NOT(ISERROR(SEARCH("Score",AW124)))</formula>
    </cfRule>
    <cfRule type="cellIs" dxfId="2246" priority="2246" operator="greaterThan">
      <formula>$O$124</formula>
    </cfRule>
    <cfRule type="cellIs" dxfId="2245" priority="2247" operator="equal">
      <formula>$O$124</formula>
    </cfRule>
    <cfRule type="cellIs" dxfId="2244" priority="2248" operator="lessThan">
      <formula>$O$124</formula>
    </cfRule>
  </conditionalFormatting>
  <conditionalFormatting sqref="AX124">
    <cfRule type="containsText" dxfId="2243" priority="2241" operator="containsText" text="Score">
      <formula>NOT(ISERROR(SEARCH("Score",AX124)))</formula>
    </cfRule>
    <cfRule type="cellIs" dxfId="2242" priority="2242" operator="greaterThan">
      <formula>$O$124</formula>
    </cfRule>
    <cfRule type="cellIs" dxfId="2241" priority="2243" operator="equal">
      <formula>$O$124</formula>
    </cfRule>
    <cfRule type="cellIs" dxfId="2240" priority="2244" operator="lessThan">
      <formula>$O$124</formula>
    </cfRule>
  </conditionalFormatting>
  <conditionalFormatting sqref="AY124">
    <cfRule type="containsText" dxfId="2239" priority="2237" operator="containsText" text="Score">
      <formula>NOT(ISERROR(SEARCH("Score",AY124)))</formula>
    </cfRule>
    <cfRule type="cellIs" dxfId="2238" priority="2238" operator="greaterThan">
      <formula>$O$124</formula>
    </cfRule>
    <cfRule type="cellIs" dxfId="2237" priority="2239" operator="equal">
      <formula>$O$124</formula>
    </cfRule>
    <cfRule type="cellIs" dxfId="2236" priority="2240" operator="lessThan">
      <formula>$O$124</formula>
    </cfRule>
  </conditionalFormatting>
  <conditionalFormatting sqref="AZ124">
    <cfRule type="containsText" dxfId="2235" priority="2233" operator="containsText" text="Score">
      <formula>NOT(ISERROR(SEARCH("Score",AZ124)))</formula>
    </cfRule>
    <cfRule type="cellIs" dxfId="2234" priority="2234" operator="greaterThan">
      <formula>$O$124</formula>
    </cfRule>
    <cfRule type="cellIs" dxfId="2233" priority="2235" operator="equal">
      <formula>$O$124</formula>
    </cfRule>
    <cfRule type="cellIs" dxfId="2232" priority="2236" operator="lessThan">
      <formula>$O$124</formula>
    </cfRule>
  </conditionalFormatting>
  <conditionalFormatting sqref="BA124">
    <cfRule type="containsText" dxfId="2231" priority="2229" operator="containsText" text="Score">
      <formula>NOT(ISERROR(SEARCH("Score",BA124)))</formula>
    </cfRule>
    <cfRule type="cellIs" dxfId="2230" priority="2230" operator="greaterThan">
      <formula>$O$124</formula>
    </cfRule>
    <cfRule type="cellIs" dxfId="2229" priority="2231" operator="equal">
      <formula>$O$124</formula>
    </cfRule>
    <cfRule type="cellIs" dxfId="2228" priority="2232" operator="lessThan">
      <formula>$O$124</formula>
    </cfRule>
  </conditionalFormatting>
  <conditionalFormatting sqref="BB124">
    <cfRule type="containsText" dxfId="2227" priority="2225" operator="containsText" text="Score">
      <formula>NOT(ISERROR(SEARCH("Score",BB124)))</formula>
    </cfRule>
    <cfRule type="cellIs" dxfId="2226" priority="2226" operator="greaterThan">
      <formula>$O$124</formula>
    </cfRule>
    <cfRule type="cellIs" dxfId="2225" priority="2227" operator="equal">
      <formula>$O$124</formula>
    </cfRule>
    <cfRule type="cellIs" dxfId="2224" priority="2228" operator="lessThan">
      <formula>$O$124</formula>
    </cfRule>
  </conditionalFormatting>
  <conditionalFormatting sqref="BC124">
    <cfRule type="containsText" dxfId="2223" priority="2221" operator="containsText" text="Score">
      <formula>NOT(ISERROR(SEARCH("Score",BC124)))</formula>
    </cfRule>
    <cfRule type="cellIs" dxfId="2222" priority="2222" operator="greaterThan">
      <formula>$O$124</formula>
    </cfRule>
    <cfRule type="cellIs" dxfId="2221" priority="2223" operator="equal">
      <formula>$O$124</formula>
    </cfRule>
    <cfRule type="cellIs" dxfId="2220" priority="2224" operator="lessThan">
      <formula>$O$124</formula>
    </cfRule>
  </conditionalFormatting>
  <conditionalFormatting sqref="BD124">
    <cfRule type="containsText" dxfId="2219" priority="2217" operator="containsText" text="Score">
      <formula>NOT(ISERROR(SEARCH("Score",BD124)))</formula>
    </cfRule>
    <cfRule type="cellIs" dxfId="2218" priority="2218" operator="greaterThan">
      <formula>$O$124</formula>
    </cfRule>
    <cfRule type="cellIs" dxfId="2217" priority="2219" operator="equal">
      <formula>$O$124</formula>
    </cfRule>
    <cfRule type="cellIs" dxfId="2216" priority="2220" operator="lessThan">
      <formula>$O$124</formula>
    </cfRule>
  </conditionalFormatting>
  <conditionalFormatting sqref="BE124">
    <cfRule type="containsText" dxfId="2215" priority="2213" operator="containsText" text="Score">
      <formula>NOT(ISERROR(SEARCH("Score",BE124)))</formula>
    </cfRule>
    <cfRule type="cellIs" dxfId="2214" priority="2214" operator="greaterThan">
      <formula>$O$124</formula>
    </cfRule>
    <cfRule type="cellIs" dxfId="2213" priority="2215" operator="equal">
      <formula>$O$124</formula>
    </cfRule>
    <cfRule type="cellIs" dxfId="2212" priority="2216" operator="lessThan">
      <formula>$O$124</formula>
    </cfRule>
  </conditionalFormatting>
  <conditionalFormatting sqref="BF124">
    <cfRule type="containsText" dxfId="2211" priority="2209" operator="containsText" text="Score">
      <formula>NOT(ISERROR(SEARCH("Score",BF124)))</formula>
    </cfRule>
    <cfRule type="cellIs" dxfId="2210" priority="2210" operator="greaterThan">
      <formula>$O$124</formula>
    </cfRule>
    <cfRule type="cellIs" dxfId="2209" priority="2211" operator="equal">
      <formula>$O$124</formula>
    </cfRule>
    <cfRule type="cellIs" dxfId="2208" priority="2212" operator="lessThan">
      <formula>$O$124</formula>
    </cfRule>
  </conditionalFormatting>
  <conditionalFormatting sqref="BG124">
    <cfRule type="containsText" dxfId="2207" priority="2205" operator="containsText" text="Score">
      <formula>NOT(ISERROR(SEARCH("Score",BG124)))</formula>
    </cfRule>
    <cfRule type="cellIs" dxfId="2206" priority="2206" operator="greaterThan">
      <formula>$O$124</formula>
    </cfRule>
    <cfRule type="cellIs" dxfId="2205" priority="2207" operator="equal">
      <formula>$O$124</formula>
    </cfRule>
    <cfRule type="cellIs" dxfId="2204" priority="2208" operator="lessThan">
      <formula>$O$124</formula>
    </cfRule>
  </conditionalFormatting>
  <conditionalFormatting sqref="BH124">
    <cfRule type="containsText" dxfId="2203" priority="2201" operator="containsText" text="Score">
      <formula>NOT(ISERROR(SEARCH("Score",BH124)))</formula>
    </cfRule>
    <cfRule type="cellIs" dxfId="2202" priority="2202" operator="greaterThan">
      <formula>$O$124</formula>
    </cfRule>
    <cfRule type="cellIs" dxfId="2201" priority="2203" operator="equal">
      <formula>$O$124</formula>
    </cfRule>
    <cfRule type="cellIs" dxfId="2200" priority="2204" operator="lessThan">
      <formula>$O$124</formula>
    </cfRule>
  </conditionalFormatting>
  <conditionalFormatting sqref="BI124">
    <cfRule type="containsText" dxfId="2199" priority="2197" operator="containsText" text="Score">
      <formula>NOT(ISERROR(SEARCH("Score",BI124)))</formula>
    </cfRule>
    <cfRule type="cellIs" dxfId="2198" priority="2198" operator="greaterThan">
      <formula>$O$124</formula>
    </cfRule>
    <cfRule type="cellIs" dxfId="2197" priority="2199" operator="equal">
      <formula>$O$124</formula>
    </cfRule>
    <cfRule type="cellIs" dxfId="2196" priority="2200" operator="lessThan">
      <formula>$O$124</formula>
    </cfRule>
  </conditionalFormatting>
  <conditionalFormatting sqref="BJ124">
    <cfRule type="containsText" dxfId="2195" priority="2193" operator="containsText" text="Score">
      <formula>NOT(ISERROR(SEARCH("Score",BJ124)))</formula>
    </cfRule>
    <cfRule type="cellIs" dxfId="2194" priority="2194" operator="greaterThan">
      <formula>$O$124</formula>
    </cfRule>
    <cfRule type="cellIs" dxfId="2193" priority="2195" operator="equal">
      <formula>$O$124</formula>
    </cfRule>
    <cfRule type="cellIs" dxfId="2192" priority="2196" operator="lessThan">
      <formula>$O$124</formula>
    </cfRule>
  </conditionalFormatting>
  <conditionalFormatting sqref="BK124">
    <cfRule type="containsText" dxfId="2191" priority="2189" operator="containsText" text="Score">
      <formula>NOT(ISERROR(SEARCH("Score",BK124)))</formula>
    </cfRule>
    <cfRule type="cellIs" dxfId="2190" priority="2190" operator="greaterThan">
      <formula>$O$124</formula>
    </cfRule>
    <cfRule type="cellIs" dxfId="2189" priority="2191" operator="equal">
      <formula>$O$124</formula>
    </cfRule>
    <cfRule type="cellIs" dxfId="2188" priority="2192" operator="lessThan">
      <formula>$O$124</formula>
    </cfRule>
  </conditionalFormatting>
  <conditionalFormatting sqref="BL124">
    <cfRule type="containsText" dxfId="2187" priority="2185" operator="containsText" text="Score">
      <formula>NOT(ISERROR(SEARCH("Score",BL124)))</formula>
    </cfRule>
    <cfRule type="cellIs" dxfId="2186" priority="2186" operator="greaterThan">
      <formula>$O$124</formula>
    </cfRule>
    <cfRule type="cellIs" dxfId="2185" priority="2187" operator="equal">
      <formula>$O$124</formula>
    </cfRule>
    <cfRule type="cellIs" dxfId="2184" priority="2188" operator="lessThan">
      <formula>$O$124</formula>
    </cfRule>
  </conditionalFormatting>
  <conditionalFormatting sqref="BM124">
    <cfRule type="containsText" dxfId="2183" priority="2181" operator="containsText" text="Score">
      <formula>NOT(ISERROR(SEARCH("Score",BM124)))</formula>
    </cfRule>
    <cfRule type="cellIs" dxfId="2182" priority="2182" operator="greaterThan">
      <formula>$O$124</formula>
    </cfRule>
    <cfRule type="cellIs" dxfId="2181" priority="2183" operator="equal">
      <formula>$O$124</formula>
    </cfRule>
    <cfRule type="cellIs" dxfId="2180" priority="2184" operator="lessThan">
      <formula>$O$124</formula>
    </cfRule>
  </conditionalFormatting>
  <conditionalFormatting sqref="BN124">
    <cfRule type="containsText" dxfId="2179" priority="2177" operator="containsText" text="Score">
      <formula>NOT(ISERROR(SEARCH("Score",BN124)))</formula>
    </cfRule>
    <cfRule type="cellIs" dxfId="2178" priority="2178" operator="greaterThan">
      <formula>$O$124</formula>
    </cfRule>
    <cfRule type="cellIs" dxfId="2177" priority="2179" operator="equal">
      <formula>$O$124</formula>
    </cfRule>
    <cfRule type="cellIs" dxfId="2176" priority="2180" operator="lessThan">
      <formula>$O$124</formula>
    </cfRule>
  </conditionalFormatting>
  <conditionalFormatting sqref="BO124">
    <cfRule type="containsText" dxfId="2175" priority="2173" operator="containsText" text="Score">
      <formula>NOT(ISERROR(SEARCH("Score",BO124)))</formula>
    </cfRule>
    <cfRule type="cellIs" dxfId="2174" priority="2174" operator="greaterThan">
      <formula>$O$124</formula>
    </cfRule>
    <cfRule type="cellIs" dxfId="2173" priority="2175" operator="equal">
      <formula>$O$124</formula>
    </cfRule>
    <cfRule type="cellIs" dxfId="2172" priority="2176" operator="lessThan">
      <formula>$O$124</formula>
    </cfRule>
  </conditionalFormatting>
  <conditionalFormatting sqref="BP124">
    <cfRule type="containsText" dxfId="2171" priority="2169" operator="containsText" text="Score">
      <formula>NOT(ISERROR(SEARCH("Score",BP124)))</formula>
    </cfRule>
    <cfRule type="cellIs" dxfId="2170" priority="2170" operator="greaterThan">
      <formula>$O$124</formula>
    </cfRule>
    <cfRule type="cellIs" dxfId="2169" priority="2171" operator="equal">
      <formula>$O$124</formula>
    </cfRule>
    <cfRule type="cellIs" dxfId="2168" priority="2172" operator="lessThan">
      <formula>$O$124</formula>
    </cfRule>
  </conditionalFormatting>
  <conditionalFormatting sqref="BQ124">
    <cfRule type="containsText" dxfId="2167" priority="2165" operator="containsText" text="Score">
      <formula>NOT(ISERROR(SEARCH("Score",BQ124)))</formula>
    </cfRule>
    <cfRule type="cellIs" dxfId="2166" priority="2166" operator="greaterThan">
      <formula>$O$124</formula>
    </cfRule>
    <cfRule type="cellIs" dxfId="2165" priority="2167" operator="equal">
      <formula>$O$124</formula>
    </cfRule>
    <cfRule type="cellIs" dxfId="2164" priority="2168" operator="lessThan">
      <formula>$O$124</formula>
    </cfRule>
  </conditionalFormatting>
  <conditionalFormatting sqref="AN128">
    <cfRule type="containsText" dxfId="2163" priority="2161" operator="containsText" text="Score">
      <formula>NOT(ISERROR(SEARCH("Score",AN128)))</formula>
    </cfRule>
    <cfRule type="cellIs" dxfId="2162" priority="2162" operator="greaterThan">
      <formula>$O$128</formula>
    </cfRule>
    <cfRule type="cellIs" dxfId="2161" priority="2163" operator="equal">
      <formula>$O$128</formula>
    </cfRule>
    <cfRule type="cellIs" dxfId="2160" priority="2164" operator="lessThan">
      <formula>$O$128</formula>
    </cfRule>
  </conditionalFormatting>
  <conditionalFormatting sqref="AO128">
    <cfRule type="containsText" dxfId="2159" priority="2157" operator="containsText" text="Score">
      <formula>NOT(ISERROR(SEARCH("Score",AO128)))</formula>
    </cfRule>
    <cfRule type="cellIs" dxfId="2158" priority="2158" operator="greaterThan">
      <formula>$O$128</formula>
    </cfRule>
    <cfRule type="cellIs" dxfId="2157" priority="2159" operator="equal">
      <formula>$O$128</formula>
    </cfRule>
    <cfRule type="cellIs" dxfId="2156" priority="2160" operator="lessThan">
      <formula>$O$128</formula>
    </cfRule>
  </conditionalFormatting>
  <conditionalFormatting sqref="AP128">
    <cfRule type="containsText" dxfId="2155" priority="2153" operator="containsText" text="Score">
      <formula>NOT(ISERROR(SEARCH("Score",AP128)))</formula>
    </cfRule>
    <cfRule type="cellIs" dxfId="2154" priority="2154" operator="greaterThan">
      <formula>$O$128</formula>
    </cfRule>
    <cfRule type="cellIs" dxfId="2153" priority="2155" operator="equal">
      <formula>$O$128</formula>
    </cfRule>
    <cfRule type="cellIs" dxfId="2152" priority="2156" operator="lessThan">
      <formula>$O$128</formula>
    </cfRule>
  </conditionalFormatting>
  <conditionalFormatting sqref="AQ128">
    <cfRule type="containsText" dxfId="2151" priority="2149" operator="containsText" text="Score">
      <formula>NOT(ISERROR(SEARCH("Score",AQ128)))</formula>
    </cfRule>
    <cfRule type="cellIs" dxfId="2150" priority="2150" operator="greaterThan">
      <formula>$O$128</formula>
    </cfRule>
    <cfRule type="cellIs" dxfId="2149" priority="2151" operator="equal">
      <formula>$O$128</formula>
    </cfRule>
    <cfRule type="cellIs" dxfId="2148" priority="2152" operator="lessThan">
      <formula>$O$128</formula>
    </cfRule>
  </conditionalFormatting>
  <conditionalFormatting sqref="AR128">
    <cfRule type="containsText" dxfId="2147" priority="2145" operator="containsText" text="Score">
      <formula>NOT(ISERROR(SEARCH("Score",AR128)))</formula>
    </cfRule>
    <cfRule type="cellIs" dxfId="2146" priority="2146" operator="greaterThan">
      <formula>$O$128</formula>
    </cfRule>
    <cfRule type="cellIs" dxfId="2145" priority="2147" operator="equal">
      <formula>$O$128</formula>
    </cfRule>
    <cfRule type="cellIs" dxfId="2144" priority="2148" operator="lessThan">
      <formula>$O$128</formula>
    </cfRule>
  </conditionalFormatting>
  <conditionalFormatting sqref="AS128">
    <cfRule type="containsText" dxfId="2143" priority="2141" operator="containsText" text="Score">
      <formula>NOT(ISERROR(SEARCH("Score",AS128)))</formula>
    </cfRule>
    <cfRule type="cellIs" dxfId="2142" priority="2142" operator="greaterThan">
      <formula>$O$128</formula>
    </cfRule>
    <cfRule type="cellIs" dxfId="2141" priority="2143" operator="equal">
      <formula>$O$128</formula>
    </cfRule>
    <cfRule type="cellIs" dxfId="2140" priority="2144" operator="lessThan">
      <formula>$O$128</formula>
    </cfRule>
  </conditionalFormatting>
  <conditionalFormatting sqref="AT128">
    <cfRule type="containsText" dxfId="2139" priority="2137" operator="containsText" text="Score">
      <formula>NOT(ISERROR(SEARCH("Score",AT128)))</formula>
    </cfRule>
    <cfRule type="cellIs" dxfId="2138" priority="2138" operator="greaterThan">
      <formula>$O$128</formula>
    </cfRule>
    <cfRule type="cellIs" dxfId="2137" priority="2139" operator="equal">
      <formula>$O$128</formula>
    </cfRule>
    <cfRule type="cellIs" dxfId="2136" priority="2140" operator="lessThan">
      <formula>$O$128</formula>
    </cfRule>
  </conditionalFormatting>
  <conditionalFormatting sqref="AU128">
    <cfRule type="containsText" dxfId="2135" priority="2133" operator="containsText" text="Score">
      <formula>NOT(ISERROR(SEARCH("Score",AU128)))</formula>
    </cfRule>
    <cfRule type="cellIs" dxfId="2134" priority="2134" operator="greaterThan">
      <formula>$O$128</formula>
    </cfRule>
    <cfRule type="cellIs" dxfId="2133" priority="2135" operator="equal">
      <formula>$O$128</formula>
    </cfRule>
    <cfRule type="cellIs" dxfId="2132" priority="2136" operator="lessThan">
      <formula>$O$128</formula>
    </cfRule>
  </conditionalFormatting>
  <conditionalFormatting sqref="AV128">
    <cfRule type="containsText" dxfId="2131" priority="2129" operator="containsText" text="Score">
      <formula>NOT(ISERROR(SEARCH("Score",AV128)))</formula>
    </cfRule>
    <cfRule type="cellIs" dxfId="2130" priority="2130" operator="greaterThan">
      <formula>$O$128</formula>
    </cfRule>
    <cfRule type="cellIs" dxfId="2129" priority="2131" operator="equal">
      <formula>$O$128</formula>
    </cfRule>
    <cfRule type="cellIs" dxfId="2128" priority="2132" operator="lessThan">
      <formula>$O$128</formula>
    </cfRule>
  </conditionalFormatting>
  <conditionalFormatting sqref="AW128">
    <cfRule type="containsText" dxfId="2127" priority="2125" operator="containsText" text="Score">
      <formula>NOT(ISERROR(SEARCH("Score",AW128)))</formula>
    </cfRule>
    <cfRule type="cellIs" dxfId="2126" priority="2126" operator="greaterThan">
      <formula>$O$128</formula>
    </cfRule>
    <cfRule type="cellIs" dxfId="2125" priority="2127" operator="equal">
      <formula>$O$128</formula>
    </cfRule>
    <cfRule type="cellIs" dxfId="2124" priority="2128" operator="lessThan">
      <formula>$O$128</formula>
    </cfRule>
  </conditionalFormatting>
  <conditionalFormatting sqref="AX128">
    <cfRule type="containsText" dxfId="2123" priority="2121" operator="containsText" text="Score">
      <formula>NOT(ISERROR(SEARCH("Score",AX128)))</formula>
    </cfRule>
    <cfRule type="cellIs" dxfId="2122" priority="2122" operator="greaterThan">
      <formula>$O$128</formula>
    </cfRule>
    <cfRule type="cellIs" dxfId="2121" priority="2123" operator="equal">
      <formula>$O$128</formula>
    </cfRule>
    <cfRule type="cellIs" dxfId="2120" priority="2124" operator="lessThan">
      <formula>$O$128</formula>
    </cfRule>
  </conditionalFormatting>
  <conditionalFormatting sqref="AY128">
    <cfRule type="containsText" dxfId="2119" priority="2117" operator="containsText" text="Score">
      <formula>NOT(ISERROR(SEARCH("Score",AY128)))</formula>
    </cfRule>
    <cfRule type="cellIs" dxfId="2118" priority="2118" operator="greaterThan">
      <formula>$O$128</formula>
    </cfRule>
    <cfRule type="cellIs" dxfId="2117" priority="2119" operator="equal">
      <formula>$O$128</formula>
    </cfRule>
    <cfRule type="cellIs" dxfId="2116" priority="2120" operator="lessThan">
      <formula>$O$128</formula>
    </cfRule>
  </conditionalFormatting>
  <conditionalFormatting sqref="AZ128">
    <cfRule type="containsText" dxfId="2115" priority="2113" operator="containsText" text="Score">
      <formula>NOT(ISERROR(SEARCH("Score",AZ128)))</formula>
    </cfRule>
    <cfRule type="cellIs" dxfId="2114" priority="2114" operator="greaterThan">
      <formula>$O$128</formula>
    </cfRule>
    <cfRule type="cellIs" dxfId="2113" priority="2115" operator="equal">
      <formula>$O$128</formula>
    </cfRule>
    <cfRule type="cellIs" dxfId="2112" priority="2116" operator="lessThan">
      <formula>$O$128</formula>
    </cfRule>
  </conditionalFormatting>
  <conditionalFormatting sqref="BA128">
    <cfRule type="containsText" dxfId="2111" priority="2109" operator="containsText" text="Score">
      <formula>NOT(ISERROR(SEARCH("Score",BA128)))</formula>
    </cfRule>
    <cfRule type="cellIs" dxfId="2110" priority="2110" operator="greaterThan">
      <formula>$O$128</formula>
    </cfRule>
    <cfRule type="cellIs" dxfId="2109" priority="2111" operator="equal">
      <formula>$O$128</formula>
    </cfRule>
    <cfRule type="cellIs" dxfId="2108" priority="2112" operator="lessThan">
      <formula>$O$128</formula>
    </cfRule>
  </conditionalFormatting>
  <conditionalFormatting sqref="BB128">
    <cfRule type="containsText" dxfId="2107" priority="2105" operator="containsText" text="Score">
      <formula>NOT(ISERROR(SEARCH("Score",BB128)))</formula>
    </cfRule>
    <cfRule type="cellIs" dxfId="2106" priority="2106" operator="greaterThan">
      <formula>$O$128</formula>
    </cfRule>
    <cfRule type="cellIs" dxfId="2105" priority="2107" operator="equal">
      <formula>$O$128</formula>
    </cfRule>
    <cfRule type="cellIs" dxfId="2104" priority="2108" operator="lessThan">
      <formula>$O$128</formula>
    </cfRule>
  </conditionalFormatting>
  <conditionalFormatting sqref="BC128">
    <cfRule type="containsText" dxfId="2103" priority="2101" operator="containsText" text="Score">
      <formula>NOT(ISERROR(SEARCH("Score",BC128)))</formula>
    </cfRule>
    <cfRule type="cellIs" dxfId="2102" priority="2102" operator="greaterThan">
      <formula>$O$128</formula>
    </cfRule>
    <cfRule type="cellIs" dxfId="2101" priority="2103" operator="equal">
      <formula>$O$128</formula>
    </cfRule>
    <cfRule type="cellIs" dxfId="2100" priority="2104" operator="lessThan">
      <formula>$O$128</formula>
    </cfRule>
  </conditionalFormatting>
  <conditionalFormatting sqref="BD128">
    <cfRule type="containsText" dxfId="2099" priority="2097" operator="containsText" text="Score">
      <formula>NOT(ISERROR(SEARCH("Score",BD128)))</formula>
    </cfRule>
    <cfRule type="cellIs" dxfId="2098" priority="2098" operator="greaterThan">
      <formula>$O$128</formula>
    </cfRule>
    <cfRule type="cellIs" dxfId="2097" priority="2099" operator="equal">
      <formula>$O$128</formula>
    </cfRule>
    <cfRule type="cellIs" dxfId="2096" priority="2100" operator="lessThan">
      <formula>$O$128</formula>
    </cfRule>
  </conditionalFormatting>
  <conditionalFormatting sqref="BE128">
    <cfRule type="containsText" dxfId="2095" priority="2093" operator="containsText" text="Score">
      <formula>NOT(ISERROR(SEARCH("Score",BE128)))</formula>
    </cfRule>
    <cfRule type="cellIs" dxfId="2094" priority="2094" operator="greaterThan">
      <formula>$O$128</formula>
    </cfRule>
    <cfRule type="cellIs" dxfId="2093" priority="2095" operator="equal">
      <formula>$O$128</formula>
    </cfRule>
    <cfRule type="cellIs" dxfId="2092" priority="2096" operator="lessThan">
      <formula>$O$128</formula>
    </cfRule>
  </conditionalFormatting>
  <conditionalFormatting sqref="BF128">
    <cfRule type="containsText" dxfId="2091" priority="2089" operator="containsText" text="Score">
      <formula>NOT(ISERROR(SEARCH("Score",BF128)))</formula>
    </cfRule>
    <cfRule type="cellIs" dxfId="2090" priority="2090" operator="greaterThan">
      <formula>$O$128</formula>
    </cfRule>
    <cfRule type="cellIs" dxfId="2089" priority="2091" operator="equal">
      <formula>$O$128</formula>
    </cfRule>
    <cfRule type="cellIs" dxfId="2088" priority="2092" operator="lessThan">
      <formula>$O$128</formula>
    </cfRule>
  </conditionalFormatting>
  <conditionalFormatting sqref="BG128">
    <cfRule type="containsText" dxfId="2087" priority="2085" operator="containsText" text="Score">
      <formula>NOT(ISERROR(SEARCH("Score",BG128)))</formula>
    </cfRule>
    <cfRule type="cellIs" dxfId="2086" priority="2086" operator="greaterThan">
      <formula>$O$128</formula>
    </cfRule>
    <cfRule type="cellIs" dxfId="2085" priority="2087" operator="equal">
      <formula>$O$128</formula>
    </cfRule>
    <cfRule type="cellIs" dxfId="2084" priority="2088" operator="lessThan">
      <formula>$O$128</formula>
    </cfRule>
  </conditionalFormatting>
  <conditionalFormatting sqref="BH128">
    <cfRule type="containsText" dxfId="2083" priority="2081" operator="containsText" text="Score">
      <formula>NOT(ISERROR(SEARCH("Score",BH128)))</formula>
    </cfRule>
    <cfRule type="cellIs" dxfId="2082" priority="2082" operator="greaterThan">
      <formula>$O$128</formula>
    </cfRule>
    <cfRule type="cellIs" dxfId="2081" priority="2083" operator="equal">
      <formula>$O$128</formula>
    </cfRule>
    <cfRule type="cellIs" dxfId="2080" priority="2084" operator="lessThan">
      <formula>$O$128</formula>
    </cfRule>
  </conditionalFormatting>
  <conditionalFormatting sqref="BI128">
    <cfRule type="containsText" dxfId="2079" priority="2077" operator="containsText" text="Score">
      <formula>NOT(ISERROR(SEARCH("Score",BI128)))</formula>
    </cfRule>
    <cfRule type="cellIs" dxfId="2078" priority="2078" operator="greaterThan">
      <formula>$O$128</formula>
    </cfRule>
    <cfRule type="cellIs" dxfId="2077" priority="2079" operator="equal">
      <formula>$O$128</formula>
    </cfRule>
    <cfRule type="cellIs" dxfId="2076" priority="2080" operator="lessThan">
      <formula>$O$128</formula>
    </cfRule>
  </conditionalFormatting>
  <conditionalFormatting sqref="BJ128">
    <cfRule type="containsText" dxfId="2075" priority="2073" operator="containsText" text="Score">
      <formula>NOT(ISERROR(SEARCH("Score",BJ128)))</formula>
    </cfRule>
    <cfRule type="cellIs" dxfId="2074" priority="2074" operator="greaterThan">
      <formula>$O$128</formula>
    </cfRule>
    <cfRule type="cellIs" dxfId="2073" priority="2075" operator="equal">
      <formula>$O$128</formula>
    </cfRule>
    <cfRule type="cellIs" dxfId="2072" priority="2076" operator="lessThan">
      <formula>$O$128</formula>
    </cfRule>
  </conditionalFormatting>
  <conditionalFormatting sqref="BK128">
    <cfRule type="containsText" dxfId="2071" priority="2069" operator="containsText" text="Score">
      <formula>NOT(ISERROR(SEARCH("Score",BK128)))</formula>
    </cfRule>
    <cfRule type="cellIs" dxfId="2070" priority="2070" operator="greaterThan">
      <formula>$O$128</formula>
    </cfRule>
    <cfRule type="cellIs" dxfId="2069" priority="2071" operator="equal">
      <formula>$O$128</formula>
    </cfRule>
    <cfRule type="cellIs" dxfId="2068" priority="2072" operator="lessThan">
      <formula>$O$128</formula>
    </cfRule>
  </conditionalFormatting>
  <conditionalFormatting sqref="BL128">
    <cfRule type="containsText" dxfId="2067" priority="2065" operator="containsText" text="Score">
      <formula>NOT(ISERROR(SEARCH("Score",BL128)))</formula>
    </cfRule>
    <cfRule type="cellIs" dxfId="2066" priority="2066" operator="greaterThan">
      <formula>$O$128</formula>
    </cfRule>
    <cfRule type="cellIs" dxfId="2065" priority="2067" operator="equal">
      <formula>$O$128</formula>
    </cfRule>
    <cfRule type="cellIs" dxfId="2064" priority="2068" operator="lessThan">
      <formula>$O$128</formula>
    </cfRule>
  </conditionalFormatting>
  <conditionalFormatting sqref="BM128">
    <cfRule type="containsText" dxfId="2063" priority="2061" operator="containsText" text="Score">
      <formula>NOT(ISERROR(SEARCH("Score",BM128)))</formula>
    </cfRule>
    <cfRule type="cellIs" dxfId="2062" priority="2062" operator="greaterThan">
      <formula>$O$128</formula>
    </cfRule>
    <cfRule type="cellIs" dxfId="2061" priority="2063" operator="equal">
      <formula>$O$128</formula>
    </cfRule>
    <cfRule type="cellIs" dxfId="2060" priority="2064" operator="lessThan">
      <formula>$O$128</formula>
    </cfRule>
  </conditionalFormatting>
  <conditionalFormatting sqref="BN128">
    <cfRule type="containsText" dxfId="2059" priority="2057" operator="containsText" text="Score">
      <formula>NOT(ISERROR(SEARCH("Score",BN128)))</formula>
    </cfRule>
    <cfRule type="cellIs" dxfId="2058" priority="2058" operator="greaterThan">
      <formula>$O$128</formula>
    </cfRule>
    <cfRule type="cellIs" dxfId="2057" priority="2059" operator="equal">
      <formula>$O$128</formula>
    </cfRule>
    <cfRule type="cellIs" dxfId="2056" priority="2060" operator="lessThan">
      <formula>$O$128</formula>
    </cfRule>
  </conditionalFormatting>
  <conditionalFormatting sqref="BO128">
    <cfRule type="containsText" dxfId="2055" priority="2053" operator="containsText" text="Score">
      <formula>NOT(ISERROR(SEARCH("Score",BO128)))</formula>
    </cfRule>
    <cfRule type="cellIs" dxfId="2054" priority="2054" operator="greaterThan">
      <formula>$O$128</formula>
    </cfRule>
    <cfRule type="cellIs" dxfId="2053" priority="2055" operator="equal">
      <formula>$O$128</formula>
    </cfRule>
    <cfRule type="cellIs" dxfId="2052" priority="2056" operator="lessThan">
      <formula>$O$128</formula>
    </cfRule>
  </conditionalFormatting>
  <conditionalFormatting sqref="BP128">
    <cfRule type="containsText" dxfId="2051" priority="2049" operator="containsText" text="Score">
      <formula>NOT(ISERROR(SEARCH("Score",BP128)))</formula>
    </cfRule>
    <cfRule type="cellIs" dxfId="2050" priority="2050" operator="greaterThan">
      <formula>$O$128</formula>
    </cfRule>
    <cfRule type="cellIs" dxfId="2049" priority="2051" operator="equal">
      <formula>$O$128</formula>
    </cfRule>
    <cfRule type="cellIs" dxfId="2048" priority="2052" operator="lessThan">
      <formula>$O$128</formula>
    </cfRule>
  </conditionalFormatting>
  <conditionalFormatting sqref="BQ128">
    <cfRule type="containsText" dxfId="2047" priority="2045" operator="containsText" text="Score">
      <formula>NOT(ISERROR(SEARCH("Score",BQ128)))</formula>
    </cfRule>
    <cfRule type="cellIs" dxfId="2046" priority="2046" operator="greaterThan">
      <formula>$O$128</formula>
    </cfRule>
    <cfRule type="cellIs" dxfId="2045" priority="2047" operator="equal">
      <formula>$O$128</formula>
    </cfRule>
    <cfRule type="cellIs" dxfId="2044" priority="2048" operator="lessThan">
      <formula>$O$128</formula>
    </cfRule>
  </conditionalFormatting>
  <conditionalFormatting sqref="AN132">
    <cfRule type="containsText" dxfId="2043" priority="2041" operator="containsText" text="Score">
      <formula>NOT(ISERROR(SEARCH("Score",AN132)))</formula>
    </cfRule>
    <cfRule type="cellIs" dxfId="2042" priority="2042" operator="greaterThan">
      <formula>$O$132</formula>
    </cfRule>
    <cfRule type="cellIs" dxfId="2041" priority="2043" operator="equal">
      <formula>$O$132</formula>
    </cfRule>
    <cfRule type="cellIs" dxfId="2040" priority="2044" operator="lessThan">
      <formula>$O$132</formula>
    </cfRule>
  </conditionalFormatting>
  <conditionalFormatting sqref="AO132">
    <cfRule type="containsText" dxfId="2039" priority="2037" operator="containsText" text="Score">
      <formula>NOT(ISERROR(SEARCH("Score",AO132)))</formula>
    </cfRule>
    <cfRule type="cellIs" dxfId="2038" priority="2038" operator="greaterThan">
      <formula>$O$132</formula>
    </cfRule>
    <cfRule type="cellIs" dxfId="2037" priority="2039" operator="equal">
      <formula>$O$132</formula>
    </cfRule>
    <cfRule type="cellIs" dxfId="2036" priority="2040" operator="lessThan">
      <formula>$O$132</formula>
    </cfRule>
  </conditionalFormatting>
  <conditionalFormatting sqref="AP132">
    <cfRule type="containsText" dxfId="2035" priority="2033" operator="containsText" text="Score">
      <formula>NOT(ISERROR(SEARCH("Score",AP132)))</formula>
    </cfRule>
    <cfRule type="cellIs" dxfId="2034" priority="2034" operator="greaterThan">
      <formula>$O$132</formula>
    </cfRule>
    <cfRule type="cellIs" dxfId="2033" priority="2035" operator="equal">
      <formula>$O$132</formula>
    </cfRule>
    <cfRule type="cellIs" dxfId="2032" priority="2036" operator="lessThan">
      <formula>$O$132</formula>
    </cfRule>
  </conditionalFormatting>
  <conditionalFormatting sqref="AQ132">
    <cfRule type="containsText" dxfId="2031" priority="2029" operator="containsText" text="Score">
      <formula>NOT(ISERROR(SEARCH("Score",AQ132)))</formula>
    </cfRule>
    <cfRule type="cellIs" dxfId="2030" priority="2030" operator="greaterThan">
      <formula>$O$132</formula>
    </cfRule>
    <cfRule type="cellIs" dxfId="2029" priority="2031" operator="equal">
      <formula>$O$132</formula>
    </cfRule>
    <cfRule type="cellIs" dxfId="2028" priority="2032" operator="lessThan">
      <formula>$O$132</formula>
    </cfRule>
  </conditionalFormatting>
  <conditionalFormatting sqref="AR132">
    <cfRule type="containsText" dxfId="2027" priority="2025" operator="containsText" text="Score">
      <formula>NOT(ISERROR(SEARCH("Score",AR132)))</formula>
    </cfRule>
    <cfRule type="cellIs" dxfId="2026" priority="2026" operator="greaterThan">
      <formula>$O$132</formula>
    </cfRule>
    <cfRule type="cellIs" dxfId="2025" priority="2027" operator="equal">
      <formula>$O$132</formula>
    </cfRule>
    <cfRule type="cellIs" dxfId="2024" priority="2028" operator="lessThan">
      <formula>$O$132</formula>
    </cfRule>
  </conditionalFormatting>
  <conditionalFormatting sqref="AS132">
    <cfRule type="containsText" dxfId="2023" priority="2021" operator="containsText" text="Score">
      <formula>NOT(ISERROR(SEARCH("Score",AS132)))</formula>
    </cfRule>
    <cfRule type="cellIs" dxfId="2022" priority="2022" operator="greaterThan">
      <formula>$O$132</formula>
    </cfRule>
    <cfRule type="cellIs" dxfId="2021" priority="2023" operator="equal">
      <formula>$O$132</formula>
    </cfRule>
    <cfRule type="cellIs" dxfId="2020" priority="2024" operator="lessThan">
      <formula>$O$132</formula>
    </cfRule>
  </conditionalFormatting>
  <conditionalFormatting sqref="AT132">
    <cfRule type="containsText" dxfId="2019" priority="2017" operator="containsText" text="Score">
      <formula>NOT(ISERROR(SEARCH("Score",AT132)))</formula>
    </cfRule>
    <cfRule type="cellIs" dxfId="2018" priority="2018" operator="greaterThan">
      <formula>$O$132</formula>
    </cfRule>
    <cfRule type="cellIs" dxfId="2017" priority="2019" operator="equal">
      <formula>$O$132</formula>
    </cfRule>
    <cfRule type="cellIs" dxfId="2016" priority="2020" operator="lessThan">
      <formula>$O$132</formula>
    </cfRule>
  </conditionalFormatting>
  <conditionalFormatting sqref="AU132">
    <cfRule type="containsText" dxfId="2015" priority="2013" operator="containsText" text="Score">
      <formula>NOT(ISERROR(SEARCH("Score",AU132)))</formula>
    </cfRule>
    <cfRule type="cellIs" dxfId="2014" priority="2014" operator="greaterThan">
      <formula>$O$132</formula>
    </cfRule>
    <cfRule type="cellIs" dxfId="2013" priority="2015" operator="equal">
      <formula>$O$132</formula>
    </cfRule>
    <cfRule type="cellIs" dxfId="2012" priority="2016" operator="lessThan">
      <formula>$O$132</formula>
    </cfRule>
  </conditionalFormatting>
  <conditionalFormatting sqref="AV132">
    <cfRule type="containsText" dxfId="2011" priority="2009" operator="containsText" text="Score">
      <formula>NOT(ISERROR(SEARCH("Score",AV132)))</formula>
    </cfRule>
    <cfRule type="cellIs" dxfId="2010" priority="2010" operator="greaterThan">
      <formula>$O$132</formula>
    </cfRule>
    <cfRule type="cellIs" dxfId="2009" priority="2011" operator="equal">
      <formula>$O$132</formula>
    </cfRule>
    <cfRule type="cellIs" dxfId="2008" priority="2012" operator="lessThan">
      <formula>$O$132</formula>
    </cfRule>
  </conditionalFormatting>
  <conditionalFormatting sqref="AW132">
    <cfRule type="containsText" dxfId="2007" priority="2005" operator="containsText" text="Score">
      <formula>NOT(ISERROR(SEARCH("Score",AW132)))</formula>
    </cfRule>
    <cfRule type="cellIs" dxfId="2006" priority="2006" operator="greaterThan">
      <formula>$O$132</formula>
    </cfRule>
    <cfRule type="cellIs" dxfId="2005" priority="2007" operator="equal">
      <formula>$O$132</formula>
    </cfRule>
    <cfRule type="cellIs" dxfId="2004" priority="2008" operator="lessThan">
      <formula>$O$132</formula>
    </cfRule>
  </conditionalFormatting>
  <conditionalFormatting sqref="AX132">
    <cfRule type="containsText" dxfId="2003" priority="2001" operator="containsText" text="Score">
      <formula>NOT(ISERROR(SEARCH("Score",AX132)))</formula>
    </cfRule>
    <cfRule type="cellIs" dxfId="2002" priority="2002" operator="greaterThan">
      <formula>$O$132</formula>
    </cfRule>
    <cfRule type="cellIs" dxfId="2001" priority="2003" operator="equal">
      <formula>$O$132</formula>
    </cfRule>
    <cfRule type="cellIs" dxfId="2000" priority="2004" operator="lessThan">
      <formula>$O$132</formula>
    </cfRule>
  </conditionalFormatting>
  <conditionalFormatting sqref="AY132">
    <cfRule type="containsText" dxfId="1999" priority="1997" operator="containsText" text="Score">
      <formula>NOT(ISERROR(SEARCH("Score",AY132)))</formula>
    </cfRule>
    <cfRule type="cellIs" dxfId="1998" priority="1998" operator="greaterThan">
      <formula>$O$132</formula>
    </cfRule>
    <cfRule type="cellIs" dxfId="1997" priority="1999" operator="equal">
      <formula>$O$132</formula>
    </cfRule>
    <cfRule type="cellIs" dxfId="1996" priority="2000" operator="lessThan">
      <formula>$O$132</formula>
    </cfRule>
  </conditionalFormatting>
  <conditionalFormatting sqref="AZ132">
    <cfRule type="containsText" dxfId="1995" priority="1993" operator="containsText" text="Score">
      <formula>NOT(ISERROR(SEARCH("Score",AZ132)))</formula>
    </cfRule>
    <cfRule type="cellIs" dxfId="1994" priority="1994" operator="greaterThan">
      <formula>$O$132</formula>
    </cfRule>
    <cfRule type="cellIs" dxfId="1993" priority="1995" operator="equal">
      <formula>$O$132</formula>
    </cfRule>
    <cfRule type="cellIs" dxfId="1992" priority="1996" operator="lessThan">
      <formula>$O$132</formula>
    </cfRule>
  </conditionalFormatting>
  <conditionalFormatting sqref="BA132">
    <cfRule type="containsText" dxfId="1991" priority="1989" operator="containsText" text="Score">
      <formula>NOT(ISERROR(SEARCH("Score",BA132)))</formula>
    </cfRule>
    <cfRule type="cellIs" dxfId="1990" priority="1990" operator="greaterThan">
      <formula>$O$132</formula>
    </cfRule>
    <cfRule type="cellIs" dxfId="1989" priority="1991" operator="equal">
      <formula>$O$132</formula>
    </cfRule>
    <cfRule type="cellIs" dxfId="1988" priority="1992" operator="lessThan">
      <formula>$O$132</formula>
    </cfRule>
  </conditionalFormatting>
  <conditionalFormatting sqref="BB132">
    <cfRule type="containsText" dxfId="1987" priority="1985" operator="containsText" text="Score">
      <formula>NOT(ISERROR(SEARCH("Score",BB132)))</formula>
    </cfRule>
    <cfRule type="cellIs" dxfId="1986" priority="1986" operator="greaterThan">
      <formula>$O$132</formula>
    </cfRule>
    <cfRule type="cellIs" dxfId="1985" priority="1987" operator="equal">
      <formula>$O$132</formula>
    </cfRule>
    <cfRule type="cellIs" dxfId="1984" priority="1988" operator="lessThan">
      <formula>$O$132</formula>
    </cfRule>
  </conditionalFormatting>
  <conditionalFormatting sqref="BC132">
    <cfRule type="containsText" dxfId="1983" priority="1981" operator="containsText" text="Score">
      <formula>NOT(ISERROR(SEARCH("Score",BC132)))</formula>
    </cfRule>
    <cfRule type="cellIs" dxfId="1982" priority="1982" operator="greaterThan">
      <formula>$O$132</formula>
    </cfRule>
    <cfRule type="cellIs" dxfId="1981" priority="1983" operator="equal">
      <formula>$O$132</formula>
    </cfRule>
    <cfRule type="cellIs" dxfId="1980" priority="1984" operator="lessThan">
      <formula>$O$132</formula>
    </cfRule>
  </conditionalFormatting>
  <conditionalFormatting sqref="BD132">
    <cfRule type="containsText" dxfId="1979" priority="1977" operator="containsText" text="Score">
      <formula>NOT(ISERROR(SEARCH("Score",BD132)))</formula>
    </cfRule>
    <cfRule type="cellIs" dxfId="1978" priority="1978" operator="greaterThan">
      <formula>$O$132</formula>
    </cfRule>
    <cfRule type="cellIs" dxfId="1977" priority="1979" operator="equal">
      <formula>$O$132</formula>
    </cfRule>
    <cfRule type="cellIs" dxfId="1976" priority="1980" operator="lessThan">
      <formula>$O$132</formula>
    </cfRule>
  </conditionalFormatting>
  <conditionalFormatting sqref="BE132">
    <cfRule type="containsText" dxfId="1975" priority="1973" operator="containsText" text="Score">
      <formula>NOT(ISERROR(SEARCH("Score",BE132)))</formula>
    </cfRule>
    <cfRule type="cellIs" dxfId="1974" priority="1974" operator="greaterThan">
      <formula>$O$132</formula>
    </cfRule>
    <cfRule type="cellIs" dxfId="1973" priority="1975" operator="equal">
      <formula>$O$132</formula>
    </cfRule>
    <cfRule type="cellIs" dxfId="1972" priority="1976" operator="lessThan">
      <formula>$O$132</formula>
    </cfRule>
  </conditionalFormatting>
  <conditionalFormatting sqref="BF132">
    <cfRule type="containsText" dxfId="1971" priority="1969" operator="containsText" text="Score">
      <formula>NOT(ISERROR(SEARCH("Score",BF132)))</formula>
    </cfRule>
    <cfRule type="cellIs" dxfId="1970" priority="1970" operator="greaterThan">
      <formula>$O$132</formula>
    </cfRule>
    <cfRule type="cellIs" dxfId="1969" priority="1971" operator="equal">
      <formula>$O$132</formula>
    </cfRule>
    <cfRule type="cellIs" dxfId="1968" priority="1972" operator="lessThan">
      <formula>$O$132</formula>
    </cfRule>
  </conditionalFormatting>
  <conditionalFormatting sqref="BG132">
    <cfRule type="containsText" dxfId="1967" priority="1965" operator="containsText" text="Score">
      <formula>NOT(ISERROR(SEARCH("Score",BG132)))</formula>
    </cfRule>
    <cfRule type="cellIs" dxfId="1966" priority="1966" operator="greaterThan">
      <formula>$O$132</formula>
    </cfRule>
    <cfRule type="cellIs" dxfId="1965" priority="1967" operator="equal">
      <formula>$O$132</formula>
    </cfRule>
    <cfRule type="cellIs" dxfId="1964" priority="1968" operator="lessThan">
      <formula>$O$132</formula>
    </cfRule>
  </conditionalFormatting>
  <conditionalFormatting sqref="BH132">
    <cfRule type="containsText" dxfId="1963" priority="1961" operator="containsText" text="Score">
      <formula>NOT(ISERROR(SEARCH("Score",BH132)))</formula>
    </cfRule>
    <cfRule type="cellIs" dxfId="1962" priority="1962" operator="greaterThan">
      <formula>$O$132</formula>
    </cfRule>
    <cfRule type="cellIs" dxfId="1961" priority="1963" operator="equal">
      <formula>$O$132</formula>
    </cfRule>
    <cfRule type="cellIs" dxfId="1960" priority="1964" operator="lessThan">
      <formula>$O$132</formula>
    </cfRule>
  </conditionalFormatting>
  <conditionalFormatting sqref="BI132">
    <cfRule type="containsText" dxfId="1959" priority="1957" operator="containsText" text="Score">
      <formula>NOT(ISERROR(SEARCH("Score",BI132)))</formula>
    </cfRule>
    <cfRule type="cellIs" dxfId="1958" priority="1958" operator="greaterThan">
      <formula>$O$132</formula>
    </cfRule>
    <cfRule type="cellIs" dxfId="1957" priority="1959" operator="equal">
      <formula>$O$132</formula>
    </cfRule>
    <cfRule type="cellIs" dxfId="1956" priority="1960" operator="lessThan">
      <formula>$O$132</formula>
    </cfRule>
  </conditionalFormatting>
  <conditionalFormatting sqref="BJ132">
    <cfRule type="containsText" dxfId="1955" priority="1953" operator="containsText" text="Score">
      <formula>NOT(ISERROR(SEARCH("Score",BJ132)))</formula>
    </cfRule>
    <cfRule type="cellIs" dxfId="1954" priority="1954" operator="greaterThan">
      <formula>$O$132</formula>
    </cfRule>
    <cfRule type="cellIs" dxfId="1953" priority="1955" operator="equal">
      <formula>$O$132</formula>
    </cfRule>
    <cfRule type="cellIs" dxfId="1952" priority="1956" operator="lessThan">
      <formula>$O$132</formula>
    </cfRule>
  </conditionalFormatting>
  <conditionalFormatting sqref="BK132">
    <cfRule type="containsText" dxfId="1951" priority="1949" operator="containsText" text="Score">
      <formula>NOT(ISERROR(SEARCH("Score",BK132)))</formula>
    </cfRule>
    <cfRule type="cellIs" dxfId="1950" priority="1950" operator="greaterThan">
      <formula>$O$132</formula>
    </cfRule>
    <cfRule type="cellIs" dxfId="1949" priority="1951" operator="equal">
      <formula>$O$132</formula>
    </cfRule>
    <cfRule type="cellIs" dxfId="1948" priority="1952" operator="lessThan">
      <formula>$O$132</formula>
    </cfRule>
  </conditionalFormatting>
  <conditionalFormatting sqref="BL132">
    <cfRule type="containsText" dxfId="1947" priority="1945" operator="containsText" text="Score">
      <formula>NOT(ISERROR(SEARCH("Score",BL132)))</formula>
    </cfRule>
    <cfRule type="cellIs" dxfId="1946" priority="1946" operator="greaterThan">
      <formula>$O$132</formula>
    </cfRule>
    <cfRule type="cellIs" dxfId="1945" priority="1947" operator="equal">
      <formula>$O$132</formula>
    </cfRule>
    <cfRule type="cellIs" dxfId="1944" priority="1948" operator="lessThan">
      <formula>$O$132</formula>
    </cfRule>
  </conditionalFormatting>
  <conditionalFormatting sqref="BM132">
    <cfRule type="containsText" dxfId="1943" priority="1941" operator="containsText" text="Score">
      <formula>NOT(ISERROR(SEARCH("Score",BM132)))</formula>
    </cfRule>
    <cfRule type="cellIs" dxfId="1942" priority="1942" operator="greaterThan">
      <formula>$O$132</formula>
    </cfRule>
    <cfRule type="cellIs" dxfId="1941" priority="1943" operator="equal">
      <formula>$O$132</formula>
    </cfRule>
    <cfRule type="cellIs" dxfId="1940" priority="1944" operator="lessThan">
      <formula>$O$132</formula>
    </cfRule>
  </conditionalFormatting>
  <conditionalFormatting sqref="BN132">
    <cfRule type="containsText" dxfId="1939" priority="1937" operator="containsText" text="Score">
      <formula>NOT(ISERROR(SEARCH("Score",BN132)))</formula>
    </cfRule>
    <cfRule type="cellIs" dxfId="1938" priority="1938" operator="greaterThan">
      <formula>$O$132</formula>
    </cfRule>
    <cfRule type="cellIs" dxfId="1937" priority="1939" operator="equal">
      <formula>$O$132</formula>
    </cfRule>
    <cfRule type="cellIs" dxfId="1936" priority="1940" operator="lessThan">
      <formula>$O$132</formula>
    </cfRule>
  </conditionalFormatting>
  <conditionalFormatting sqref="BO132">
    <cfRule type="containsText" dxfId="1935" priority="1933" operator="containsText" text="Score">
      <formula>NOT(ISERROR(SEARCH("Score",BO132)))</formula>
    </cfRule>
    <cfRule type="cellIs" dxfId="1934" priority="1934" operator="greaterThan">
      <formula>$O$132</formula>
    </cfRule>
    <cfRule type="cellIs" dxfId="1933" priority="1935" operator="equal">
      <formula>$O$132</formula>
    </cfRule>
    <cfRule type="cellIs" dxfId="1932" priority="1936" operator="lessThan">
      <formula>$O$132</formula>
    </cfRule>
  </conditionalFormatting>
  <conditionalFormatting sqref="BP132">
    <cfRule type="containsText" dxfId="1931" priority="1929" operator="containsText" text="Score">
      <formula>NOT(ISERROR(SEARCH("Score",BP132)))</formula>
    </cfRule>
    <cfRule type="cellIs" dxfId="1930" priority="1930" operator="greaterThan">
      <formula>$O$132</formula>
    </cfRule>
    <cfRule type="cellIs" dxfId="1929" priority="1931" operator="equal">
      <formula>$O$132</formula>
    </cfRule>
    <cfRule type="cellIs" dxfId="1928" priority="1932" operator="lessThan">
      <formula>$O$132</formula>
    </cfRule>
  </conditionalFormatting>
  <conditionalFormatting sqref="BQ132">
    <cfRule type="containsText" dxfId="1927" priority="1925" operator="containsText" text="Score">
      <formula>NOT(ISERROR(SEARCH("Score",BQ132)))</formula>
    </cfRule>
    <cfRule type="cellIs" dxfId="1926" priority="1926" operator="greaterThan">
      <formula>$O$132</formula>
    </cfRule>
    <cfRule type="cellIs" dxfId="1925" priority="1927" operator="equal">
      <formula>$O$132</formula>
    </cfRule>
    <cfRule type="cellIs" dxfId="1924" priority="1928" operator="lessThan">
      <formula>$O$132</formula>
    </cfRule>
  </conditionalFormatting>
  <conditionalFormatting sqref="AN136">
    <cfRule type="containsText" dxfId="1923" priority="1921" operator="containsText" text="Score">
      <formula>NOT(ISERROR(SEARCH("Score",AN136)))</formula>
    </cfRule>
    <cfRule type="cellIs" dxfId="1922" priority="1922" operator="greaterThan">
      <formula>$O$136</formula>
    </cfRule>
    <cfRule type="cellIs" dxfId="1921" priority="1923" operator="equal">
      <formula>$O$136</formula>
    </cfRule>
    <cfRule type="cellIs" dxfId="1920" priority="1924" operator="lessThan">
      <formula>$O$136</formula>
    </cfRule>
  </conditionalFormatting>
  <conditionalFormatting sqref="AO136">
    <cfRule type="containsText" dxfId="1919" priority="1917" operator="containsText" text="Score">
      <formula>NOT(ISERROR(SEARCH("Score",AO136)))</formula>
    </cfRule>
    <cfRule type="cellIs" dxfId="1918" priority="1918" operator="greaterThan">
      <formula>$O$136</formula>
    </cfRule>
    <cfRule type="cellIs" dxfId="1917" priority="1919" operator="equal">
      <formula>$O$136</formula>
    </cfRule>
    <cfRule type="cellIs" dxfId="1916" priority="1920" operator="lessThan">
      <formula>$O$136</formula>
    </cfRule>
  </conditionalFormatting>
  <conditionalFormatting sqref="AP136">
    <cfRule type="containsText" dxfId="1915" priority="1913" operator="containsText" text="Score">
      <formula>NOT(ISERROR(SEARCH("Score",AP136)))</formula>
    </cfRule>
    <cfRule type="cellIs" dxfId="1914" priority="1914" operator="greaterThan">
      <formula>$O$136</formula>
    </cfRule>
    <cfRule type="cellIs" dxfId="1913" priority="1915" operator="equal">
      <formula>$O$136</formula>
    </cfRule>
    <cfRule type="cellIs" dxfId="1912" priority="1916" operator="lessThan">
      <formula>$O$136</formula>
    </cfRule>
  </conditionalFormatting>
  <conditionalFormatting sqref="AQ136">
    <cfRule type="containsText" dxfId="1911" priority="1909" operator="containsText" text="Score">
      <formula>NOT(ISERROR(SEARCH("Score",AQ136)))</formula>
    </cfRule>
    <cfRule type="cellIs" dxfId="1910" priority="1910" operator="greaterThan">
      <formula>$O$136</formula>
    </cfRule>
    <cfRule type="cellIs" dxfId="1909" priority="1911" operator="equal">
      <formula>$O$136</formula>
    </cfRule>
    <cfRule type="cellIs" dxfId="1908" priority="1912" operator="lessThan">
      <formula>$O$136</formula>
    </cfRule>
  </conditionalFormatting>
  <conditionalFormatting sqref="AR136">
    <cfRule type="containsText" dxfId="1907" priority="1905" operator="containsText" text="Score">
      <formula>NOT(ISERROR(SEARCH("Score",AR136)))</formula>
    </cfRule>
    <cfRule type="cellIs" dxfId="1906" priority="1906" operator="greaterThan">
      <formula>$O$136</formula>
    </cfRule>
    <cfRule type="cellIs" dxfId="1905" priority="1907" operator="equal">
      <formula>$O$136</formula>
    </cfRule>
    <cfRule type="cellIs" dxfId="1904" priority="1908" operator="lessThan">
      <formula>$O$136</formula>
    </cfRule>
  </conditionalFormatting>
  <conditionalFormatting sqref="AS136">
    <cfRule type="containsText" dxfId="1903" priority="1901" operator="containsText" text="Score">
      <formula>NOT(ISERROR(SEARCH("Score",AS136)))</formula>
    </cfRule>
    <cfRule type="cellIs" dxfId="1902" priority="1902" operator="greaterThan">
      <formula>$O$136</formula>
    </cfRule>
    <cfRule type="cellIs" dxfId="1901" priority="1903" operator="equal">
      <formula>$O$136</formula>
    </cfRule>
    <cfRule type="cellIs" dxfId="1900" priority="1904" operator="lessThan">
      <formula>$O$136</formula>
    </cfRule>
  </conditionalFormatting>
  <conditionalFormatting sqref="AT136">
    <cfRule type="containsText" dxfId="1899" priority="1897" operator="containsText" text="Score">
      <formula>NOT(ISERROR(SEARCH("Score",AT136)))</formula>
    </cfRule>
    <cfRule type="cellIs" dxfId="1898" priority="1898" operator="greaterThan">
      <formula>$O$136</formula>
    </cfRule>
    <cfRule type="cellIs" dxfId="1897" priority="1899" operator="equal">
      <formula>$O$136</formula>
    </cfRule>
    <cfRule type="cellIs" dxfId="1896" priority="1900" operator="lessThan">
      <formula>$O$136</formula>
    </cfRule>
  </conditionalFormatting>
  <conditionalFormatting sqref="AU136">
    <cfRule type="containsText" dxfId="1895" priority="1893" operator="containsText" text="Score">
      <formula>NOT(ISERROR(SEARCH("Score",AU136)))</formula>
    </cfRule>
    <cfRule type="cellIs" dxfId="1894" priority="1894" operator="greaterThan">
      <formula>$O$136</formula>
    </cfRule>
    <cfRule type="cellIs" dxfId="1893" priority="1895" operator="equal">
      <formula>$O$136</formula>
    </cfRule>
    <cfRule type="cellIs" dxfId="1892" priority="1896" operator="lessThan">
      <formula>$O$136</formula>
    </cfRule>
  </conditionalFormatting>
  <conditionalFormatting sqref="AV136">
    <cfRule type="containsText" dxfId="1891" priority="1889" operator="containsText" text="Score">
      <formula>NOT(ISERROR(SEARCH("Score",AV136)))</formula>
    </cfRule>
    <cfRule type="cellIs" dxfId="1890" priority="1890" operator="greaterThan">
      <formula>$O$136</formula>
    </cfRule>
    <cfRule type="cellIs" dxfId="1889" priority="1891" operator="equal">
      <formula>$O$136</formula>
    </cfRule>
    <cfRule type="cellIs" dxfId="1888" priority="1892" operator="lessThan">
      <formula>$O$136</formula>
    </cfRule>
  </conditionalFormatting>
  <conditionalFormatting sqref="AW136">
    <cfRule type="containsText" dxfId="1887" priority="1885" operator="containsText" text="Score">
      <formula>NOT(ISERROR(SEARCH("Score",AW136)))</formula>
    </cfRule>
    <cfRule type="cellIs" dxfId="1886" priority="1886" operator="greaterThan">
      <formula>$O$136</formula>
    </cfRule>
    <cfRule type="cellIs" dxfId="1885" priority="1887" operator="equal">
      <formula>$O$136</formula>
    </cfRule>
    <cfRule type="cellIs" dxfId="1884" priority="1888" operator="lessThan">
      <formula>$O$136</formula>
    </cfRule>
  </conditionalFormatting>
  <conditionalFormatting sqref="AX136">
    <cfRule type="containsText" dxfId="1883" priority="1881" operator="containsText" text="Score">
      <formula>NOT(ISERROR(SEARCH("Score",AX136)))</formula>
    </cfRule>
    <cfRule type="cellIs" dxfId="1882" priority="1882" operator="greaterThan">
      <formula>$O$136</formula>
    </cfRule>
    <cfRule type="cellIs" dxfId="1881" priority="1883" operator="equal">
      <formula>$O$136</formula>
    </cfRule>
    <cfRule type="cellIs" dxfId="1880" priority="1884" operator="lessThan">
      <formula>$O$136</formula>
    </cfRule>
  </conditionalFormatting>
  <conditionalFormatting sqref="AY136">
    <cfRule type="containsText" dxfId="1879" priority="1877" operator="containsText" text="Score">
      <formula>NOT(ISERROR(SEARCH("Score",AY136)))</formula>
    </cfRule>
    <cfRule type="cellIs" dxfId="1878" priority="1878" operator="greaterThan">
      <formula>$O$136</formula>
    </cfRule>
    <cfRule type="cellIs" dxfId="1877" priority="1879" operator="equal">
      <formula>$O$136</formula>
    </cfRule>
    <cfRule type="cellIs" dxfId="1876" priority="1880" operator="lessThan">
      <formula>$O$136</formula>
    </cfRule>
  </conditionalFormatting>
  <conditionalFormatting sqref="AZ136">
    <cfRule type="containsText" dxfId="1875" priority="1873" operator="containsText" text="Score">
      <formula>NOT(ISERROR(SEARCH("Score",AZ136)))</formula>
    </cfRule>
    <cfRule type="cellIs" dxfId="1874" priority="1874" operator="greaterThan">
      <formula>$O$136</formula>
    </cfRule>
    <cfRule type="cellIs" dxfId="1873" priority="1875" operator="equal">
      <formula>$O$136</formula>
    </cfRule>
    <cfRule type="cellIs" dxfId="1872" priority="1876" operator="lessThan">
      <formula>$O$136</formula>
    </cfRule>
  </conditionalFormatting>
  <conditionalFormatting sqref="BA136">
    <cfRule type="containsText" dxfId="1871" priority="1869" operator="containsText" text="Score">
      <formula>NOT(ISERROR(SEARCH("Score",BA136)))</formula>
    </cfRule>
    <cfRule type="cellIs" dxfId="1870" priority="1870" operator="greaterThan">
      <formula>$O$136</formula>
    </cfRule>
    <cfRule type="cellIs" dxfId="1869" priority="1871" operator="equal">
      <formula>$O$136</formula>
    </cfRule>
    <cfRule type="cellIs" dxfId="1868" priority="1872" operator="lessThan">
      <formula>$O$136</formula>
    </cfRule>
  </conditionalFormatting>
  <conditionalFormatting sqref="BB136">
    <cfRule type="containsText" dxfId="1867" priority="1865" operator="containsText" text="Score">
      <formula>NOT(ISERROR(SEARCH("Score",BB136)))</formula>
    </cfRule>
    <cfRule type="cellIs" dxfId="1866" priority="1866" operator="greaterThan">
      <formula>$O$136</formula>
    </cfRule>
    <cfRule type="cellIs" dxfId="1865" priority="1867" operator="equal">
      <formula>$O$136</formula>
    </cfRule>
    <cfRule type="cellIs" dxfId="1864" priority="1868" operator="lessThan">
      <formula>$O$136</formula>
    </cfRule>
  </conditionalFormatting>
  <conditionalFormatting sqref="BC136">
    <cfRule type="containsText" dxfId="1863" priority="1861" operator="containsText" text="Score">
      <formula>NOT(ISERROR(SEARCH("Score",BC136)))</formula>
    </cfRule>
    <cfRule type="cellIs" dxfId="1862" priority="1862" operator="greaterThan">
      <formula>$O$136</formula>
    </cfRule>
    <cfRule type="cellIs" dxfId="1861" priority="1863" operator="equal">
      <formula>$O$136</formula>
    </cfRule>
    <cfRule type="cellIs" dxfId="1860" priority="1864" operator="lessThan">
      <formula>$O$136</formula>
    </cfRule>
  </conditionalFormatting>
  <conditionalFormatting sqref="BD136">
    <cfRule type="containsText" dxfId="1859" priority="1857" operator="containsText" text="Score">
      <formula>NOT(ISERROR(SEARCH("Score",BD136)))</formula>
    </cfRule>
    <cfRule type="cellIs" dxfId="1858" priority="1858" operator="greaterThan">
      <formula>$O$136</formula>
    </cfRule>
    <cfRule type="cellIs" dxfId="1857" priority="1859" operator="equal">
      <formula>$O$136</formula>
    </cfRule>
    <cfRule type="cellIs" dxfId="1856" priority="1860" operator="lessThan">
      <formula>$O$136</formula>
    </cfRule>
  </conditionalFormatting>
  <conditionalFormatting sqref="BE136">
    <cfRule type="containsText" dxfId="1855" priority="1853" operator="containsText" text="Score">
      <formula>NOT(ISERROR(SEARCH("Score",BE136)))</formula>
    </cfRule>
    <cfRule type="cellIs" dxfId="1854" priority="1854" operator="greaterThan">
      <formula>$O$136</formula>
    </cfRule>
    <cfRule type="cellIs" dxfId="1853" priority="1855" operator="equal">
      <formula>$O$136</formula>
    </cfRule>
    <cfRule type="cellIs" dxfId="1852" priority="1856" operator="lessThan">
      <formula>$O$136</formula>
    </cfRule>
  </conditionalFormatting>
  <conditionalFormatting sqref="BF136">
    <cfRule type="containsText" dxfId="1851" priority="1849" operator="containsText" text="Score">
      <formula>NOT(ISERROR(SEARCH("Score",BF136)))</formula>
    </cfRule>
    <cfRule type="cellIs" dxfId="1850" priority="1850" operator="greaterThan">
      <formula>$O$136</formula>
    </cfRule>
    <cfRule type="cellIs" dxfId="1849" priority="1851" operator="equal">
      <formula>$O$136</formula>
    </cfRule>
    <cfRule type="cellIs" dxfId="1848" priority="1852" operator="lessThan">
      <formula>$O$136</formula>
    </cfRule>
  </conditionalFormatting>
  <conditionalFormatting sqref="BG136">
    <cfRule type="containsText" dxfId="1847" priority="1845" operator="containsText" text="Score">
      <formula>NOT(ISERROR(SEARCH("Score",BG136)))</formula>
    </cfRule>
    <cfRule type="cellIs" dxfId="1846" priority="1846" operator="greaterThan">
      <formula>$O$136</formula>
    </cfRule>
    <cfRule type="cellIs" dxfId="1845" priority="1847" operator="equal">
      <formula>$O$136</formula>
    </cfRule>
    <cfRule type="cellIs" dxfId="1844" priority="1848" operator="lessThan">
      <formula>$O$136</formula>
    </cfRule>
  </conditionalFormatting>
  <conditionalFormatting sqref="BH136">
    <cfRule type="containsText" dxfId="1843" priority="1841" operator="containsText" text="Score">
      <formula>NOT(ISERROR(SEARCH("Score",BH136)))</formula>
    </cfRule>
    <cfRule type="cellIs" dxfId="1842" priority="1842" operator="greaterThan">
      <formula>$O$136</formula>
    </cfRule>
    <cfRule type="cellIs" dxfId="1841" priority="1843" operator="equal">
      <formula>$O$136</formula>
    </cfRule>
    <cfRule type="cellIs" dxfId="1840" priority="1844" operator="lessThan">
      <formula>$O$136</formula>
    </cfRule>
  </conditionalFormatting>
  <conditionalFormatting sqref="BI136">
    <cfRule type="containsText" dxfId="1839" priority="1837" operator="containsText" text="Score">
      <formula>NOT(ISERROR(SEARCH("Score",BI136)))</formula>
    </cfRule>
    <cfRule type="cellIs" dxfId="1838" priority="1838" operator="greaterThan">
      <formula>$O$136</formula>
    </cfRule>
    <cfRule type="cellIs" dxfId="1837" priority="1839" operator="equal">
      <formula>$O$136</formula>
    </cfRule>
    <cfRule type="cellIs" dxfId="1836" priority="1840" operator="lessThan">
      <formula>$O$136</formula>
    </cfRule>
  </conditionalFormatting>
  <conditionalFormatting sqref="BJ136">
    <cfRule type="containsText" dxfId="1835" priority="1833" operator="containsText" text="Score">
      <formula>NOT(ISERROR(SEARCH("Score",BJ136)))</formula>
    </cfRule>
    <cfRule type="cellIs" dxfId="1834" priority="1834" operator="greaterThan">
      <formula>$O$136</formula>
    </cfRule>
    <cfRule type="cellIs" dxfId="1833" priority="1835" operator="equal">
      <formula>$O$136</formula>
    </cfRule>
    <cfRule type="cellIs" dxfId="1832" priority="1836" operator="lessThan">
      <formula>$O$136</formula>
    </cfRule>
  </conditionalFormatting>
  <conditionalFormatting sqref="BK136">
    <cfRule type="containsText" dxfId="1831" priority="1829" operator="containsText" text="Score">
      <formula>NOT(ISERROR(SEARCH("Score",BK136)))</formula>
    </cfRule>
    <cfRule type="cellIs" dxfId="1830" priority="1830" operator="greaterThan">
      <formula>$O$136</formula>
    </cfRule>
    <cfRule type="cellIs" dxfId="1829" priority="1831" operator="equal">
      <formula>$O$136</formula>
    </cfRule>
    <cfRule type="cellIs" dxfId="1828" priority="1832" operator="lessThan">
      <formula>$O$136</formula>
    </cfRule>
  </conditionalFormatting>
  <conditionalFormatting sqref="BL136">
    <cfRule type="containsText" dxfId="1827" priority="1825" operator="containsText" text="Score">
      <formula>NOT(ISERROR(SEARCH("Score",BL136)))</formula>
    </cfRule>
    <cfRule type="cellIs" dxfId="1826" priority="1826" operator="greaterThan">
      <formula>$O$136</formula>
    </cfRule>
    <cfRule type="cellIs" dxfId="1825" priority="1827" operator="equal">
      <formula>$O$136</formula>
    </cfRule>
    <cfRule type="cellIs" dxfId="1824" priority="1828" operator="lessThan">
      <formula>$O$136</formula>
    </cfRule>
  </conditionalFormatting>
  <conditionalFormatting sqref="BM136">
    <cfRule type="containsText" dxfId="1823" priority="1821" operator="containsText" text="Score">
      <formula>NOT(ISERROR(SEARCH("Score",BM136)))</formula>
    </cfRule>
    <cfRule type="cellIs" dxfId="1822" priority="1822" operator="greaterThan">
      <formula>$O$136</formula>
    </cfRule>
    <cfRule type="cellIs" dxfId="1821" priority="1823" operator="equal">
      <formula>$O$136</formula>
    </cfRule>
    <cfRule type="cellIs" dxfId="1820" priority="1824" operator="lessThan">
      <formula>$O$136</formula>
    </cfRule>
  </conditionalFormatting>
  <conditionalFormatting sqref="BN136">
    <cfRule type="containsText" dxfId="1819" priority="1817" operator="containsText" text="Score">
      <formula>NOT(ISERROR(SEARCH("Score",BN136)))</formula>
    </cfRule>
    <cfRule type="cellIs" dxfId="1818" priority="1818" operator="greaterThan">
      <formula>$O$136</formula>
    </cfRule>
    <cfRule type="cellIs" dxfId="1817" priority="1819" operator="equal">
      <formula>$O$136</formula>
    </cfRule>
    <cfRule type="cellIs" dxfId="1816" priority="1820" operator="lessThan">
      <formula>$O$136</formula>
    </cfRule>
  </conditionalFormatting>
  <conditionalFormatting sqref="BO136">
    <cfRule type="containsText" dxfId="1815" priority="1813" operator="containsText" text="Score">
      <formula>NOT(ISERROR(SEARCH("Score",BO136)))</formula>
    </cfRule>
    <cfRule type="cellIs" dxfId="1814" priority="1814" operator="greaterThan">
      <formula>$O$136</formula>
    </cfRule>
    <cfRule type="cellIs" dxfId="1813" priority="1815" operator="equal">
      <formula>$O$136</formula>
    </cfRule>
    <cfRule type="cellIs" dxfId="1812" priority="1816" operator="lessThan">
      <formula>$O$136</formula>
    </cfRule>
  </conditionalFormatting>
  <conditionalFormatting sqref="BP136">
    <cfRule type="containsText" dxfId="1811" priority="1809" operator="containsText" text="Score">
      <formula>NOT(ISERROR(SEARCH("Score",BP136)))</formula>
    </cfRule>
    <cfRule type="cellIs" dxfId="1810" priority="1810" operator="greaterThan">
      <formula>$O$136</formula>
    </cfRule>
    <cfRule type="cellIs" dxfId="1809" priority="1811" operator="equal">
      <formula>$O$136</formula>
    </cfRule>
    <cfRule type="cellIs" dxfId="1808" priority="1812" operator="lessThan">
      <formula>$O$136</formula>
    </cfRule>
  </conditionalFormatting>
  <conditionalFormatting sqref="BQ136">
    <cfRule type="containsText" dxfId="1807" priority="1805" operator="containsText" text="Score">
      <formula>NOT(ISERROR(SEARCH("Score",BQ136)))</formula>
    </cfRule>
    <cfRule type="cellIs" dxfId="1806" priority="1806" operator="greaterThan">
      <formula>$O$136</formula>
    </cfRule>
    <cfRule type="cellIs" dxfId="1805" priority="1807" operator="equal">
      <formula>$O$136</formula>
    </cfRule>
    <cfRule type="cellIs" dxfId="1804" priority="1808" operator="lessThan">
      <formula>$O$136</formula>
    </cfRule>
  </conditionalFormatting>
  <conditionalFormatting sqref="BR136">
    <cfRule type="containsText" dxfId="1803" priority="1801" operator="containsText" text="Score">
      <formula>NOT(ISERROR(SEARCH("Score",BR136)))</formula>
    </cfRule>
    <cfRule type="cellIs" dxfId="1802" priority="1802" operator="greaterThan">
      <formula>$O$136</formula>
    </cfRule>
    <cfRule type="cellIs" dxfId="1801" priority="1803" operator="equal">
      <formula>$O$136</formula>
    </cfRule>
    <cfRule type="cellIs" dxfId="1800" priority="1804" operator="lessThan">
      <formula>$O$136</formula>
    </cfRule>
  </conditionalFormatting>
  <conditionalFormatting sqref="AN147">
    <cfRule type="containsText" dxfId="1799" priority="1797" operator="containsText" text="Score">
      <formula>NOT(ISERROR(SEARCH("Score",AN147)))</formula>
    </cfRule>
    <cfRule type="cellIs" dxfId="1798" priority="1798" operator="greaterThan">
      <formula>$O$147</formula>
    </cfRule>
    <cfRule type="cellIs" dxfId="1797" priority="1799" operator="equal">
      <formula>$O$147</formula>
    </cfRule>
    <cfRule type="cellIs" dxfId="1796" priority="1800" operator="lessThan">
      <formula>$O$147</formula>
    </cfRule>
  </conditionalFormatting>
  <conditionalFormatting sqref="AO147">
    <cfRule type="containsText" dxfId="1795" priority="1793" operator="containsText" text="Score">
      <formula>NOT(ISERROR(SEARCH("Score",AO147)))</formula>
    </cfRule>
    <cfRule type="cellIs" dxfId="1794" priority="1794" operator="greaterThan">
      <formula>$O$147</formula>
    </cfRule>
    <cfRule type="cellIs" dxfId="1793" priority="1795" operator="equal">
      <formula>$O$147</formula>
    </cfRule>
    <cfRule type="cellIs" dxfId="1792" priority="1796" operator="lessThan">
      <formula>$O$147</formula>
    </cfRule>
  </conditionalFormatting>
  <conditionalFormatting sqref="AP147">
    <cfRule type="containsText" dxfId="1791" priority="1789" operator="containsText" text="Score">
      <formula>NOT(ISERROR(SEARCH("Score",AP147)))</formula>
    </cfRule>
    <cfRule type="cellIs" dxfId="1790" priority="1790" operator="greaterThan">
      <formula>$O$147</formula>
    </cfRule>
    <cfRule type="cellIs" dxfId="1789" priority="1791" operator="equal">
      <formula>$O$147</formula>
    </cfRule>
    <cfRule type="cellIs" dxfId="1788" priority="1792" operator="lessThan">
      <formula>$O$147</formula>
    </cfRule>
  </conditionalFormatting>
  <conditionalFormatting sqref="AQ147">
    <cfRule type="containsText" dxfId="1787" priority="1785" operator="containsText" text="Score">
      <formula>NOT(ISERROR(SEARCH("Score",AQ147)))</formula>
    </cfRule>
    <cfRule type="cellIs" dxfId="1786" priority="1786" operator="greaterThan">
      <formula>$O$147</formula>
    </cfRule>
    <cfRule type="cellIs" dxfId="1785" priority="1787" operator="equal">
      <formula>$O$147</formula>
    </cfRule>
    <cfRule type="cellIs" dxfId="1784" priority="1788" operator="lessThan">
      <formula>$O$147</formula>
    </cfRule>
  </conditionalFormatting>
  <conditionalFormatting sqref="AR147">
    <cfRule type="containsText" dxfId="1783" priority="1781" operator="containsText" text="Score">
      <formula>NOT(ISERROR(SEARCH("Score",AR147)))</formula>
    </cfRule>
    <cfRule type="cellIs" dxfId="1782" priority="1782" operator="greaterThan">
      <formula>$O$147</formula>
    </cfRule>
    <cfRule type="cellIs" dxfId="1781" priority="1783" operator="equal">
      <formula>$O$147</formula>
    </cfRule>
    <cfRule type="cellIs" dxfId="1780" priority="1784" operator="lessThan">
      <formula>$O$147</formula>
    </cfRule>
  </conditionalFormatting>
  <conditionalFormatting sqref="AS147">
    <cfRule type="containsText" dxfId="1779" priority="1777" operator="containsText" text="Score">
      <formula>NOT(ISERROR(SEARCH("Score",AS147)))</formula>
    </cfRule>
    <cfRule type="cellIs" dxfId="1778" priority="1778" operator="greaterThan">
      <formula>$O$147</formula>
    </cfRule>
    <cfRule type="cellIs" dxfId="1777" priority="1779" operator="equal">
      <formula>$O$147</formula>
    </cfRule>
    <cfRule type="cellIs" dxfId="1776" priority="1780" operator="lessThan">
      <formula>$O$147</formula>
    </cfRule>
  </conditionalFormatting>
  <conditionalFormatting sqref="AT147">
    <cfRule type="containsText" dxfId="1775" priority="1773" operator="containsText" text="Score">
      <formula>NOT(ISERROR(SEARCH("Score",AT147)))</formula>
    </cfRule>
    <cfRule type="cellIs" dxfId="1774" priority="1774" operator="greaterThan">
      <formula>$O$147</formula>
    </cfRule>
    <cfRule type="cellIs" dxfId="1773" priority="1775" operator="equal">
      <formula>$O$147</formula>
    </cfRule>
    <cfRule type="cellIs" dxfId="1772" priority="1776" operator="lessThan">
      <formula>$O$147</formula>
    </cfRule>
  </conditionalFormatting>
  <conditionalFormatting sqref="AU147">
    <cfRule type="containsText" dxfId="1771" priority="1769" operator="containsText" text="Score">
      <formula>NOT(ISERROR(SEARCH("Score",AU147)))</formula>
    </cfRule>
    <cfRule type="cellIs" dxfId="1770" priority="1770" operator="greaterThan">
      <formula>$O$147</formula>
    </cfRule>
    <cfRule type="cellIs" dxfId="1769" priority="1771" operator="equal">
      <formula>$O$147</formula>
    </cfRule>
    <cfRule type="cellIs" dxfId="1768" priority="1772" operator="lessThan">
      <formula>$O$147</formula>
    </cfRule>
  </conditionalFormatting>
  <conditionalFormatting sqref="AV147">
    <cfRule type="containsText" dxfId="1767" priority="1765" operator="containsText" text="Score">
      <formula>NOT(ISERROR(SEARCH("Score",AV147)))</formula>
    </cfRule>
    <cfRule type="cellIs" dxfId="1766" priority="1766" operator="greaterThan">
      <formula>$O$147</formula>
    </cfRule>
    <cfRule type="cellIs" dxfId="1765" priority="1767" operator="equal">
      <formula>$O$147</formula>
    </cfRule>
    <cfRule type="cellIs" dxfId="1764" priority="1768" operator="lessThan">
      <formula>$O$147</formula>
    </cfRule>
  </conditionalFormatting>
  <conditionalFormatting sqref="AW147">
    <cfRule type="containsText" dxfId="1763" priority="1761" operator="containsText" text="Score">
      <formula>NOT(ISERROR(SEARCH("Score",AW147)))</formula>
    </cfRule>
    <cfRule type="cellIs" dxfId="1762" priority="1762" operator="greaterThan">
      <formula>$O$147</formula>
    </cfRule>
    <cfRule type="cellIs" dxfId="1761" priority="1763" operator="equal">
      <formula>$O$147</formula>
    </cfRule>
    <cfRule type="cellIs" dxfId="1760" priority="1764" operator="lessThan">
      <formula>$O$147</formula>
    </cfRule>
  </conditionalFormatting>
  <conditionalFormatting sqref="AX147">
    <cfRule type="containsText" dxfId="1759" priority="1757" operator="containsText" text="Score">
      <formula>NOT(ISERROR(SEARCH("Score",AX147)))</formula>
    </cfRule>
    <cfRule type="cellIs" dxfId="1758" priority="1758" operator="greaterThan">
      <formula>$O$147</formula>
    </cfRule>
    <cfRule type="cellIs" dxfId="1757" priority="1759" operator="equal">
      <formula>$O$147</formula>
    </cfRule>
    <cfRule type="cellIs" dxfId="1756" priority="1760" operator="lessThan">
      <formula>$O$147</formula>
    </cfRule>
  </conditionalFormatting>
  <conditionalFormatting sqref="AY147">
    <cfRule type="containsText" dxfId="1755" priority="1753" operator="containsText" text="Score">
      <formula>NOT(ISERROR(SEARCH("Score",AY147)))</formula>
    </cfRule>
    <cfRule type="cellIs" dxfId="1754" priority="1754" operator="greaterThan">
      <formula>$O$147</formula>
    </cfRule>
    <cfRule type="cellIs" dxfId="1753" priority="1755" operator="equal">
      <formula>$O$147</formula>
    </cfRule>
    <cfRule type="cellIs" dxfId="1752" priority="1756" operator="lessThan">
      <formula>$O$147</formula>
    </cfRule>
  </conditionalFormatting>
  <conditionalFormatting sqref="AZ147">
    <cfRule type="containsText" dxfId="1751" priority="1749" operator="containsText" text="Score">
      <formula>NOT(ISERROR(SEARCH("Score",AZ147)))</formula>
    </cfRule>
    <cfRule type="cellIs" dxfId="1750" priority="1750" operator="greaterThan">
      <formula>$O$147</formula>
    </cfRule>
    <cfRule type="cellIs" dxfId="1749" priority="1751" operator="equal">
      <formula>$O$147</formula>
    </cfRule>
    <cfRule type="cellIs" dxfId="1748" priority="1752" operator="lessThan">
      <formula>$O$147</formula>
    </cfRule>
  </conditionalFormatting>
  <conditionalFormatting sqref="BA147">
    <cfRule type="containsText" dxfId="1747" priority="1745" operator="containsText" text="Score">
      <formula>NOT(ISERROR(SEARCH("Score",BA147)))</formula>
    </cfRule>
    <cfRule type="cellIs" dxfId="1746" priority="1746" operator="greaterThan">
      <formula>$O$147</formula>
    </cfRule>
    <cfRule type="cellIs" dxfId="1745" priority="1747" operator="equal">
      <formula>$O$147</formula>
    </cfRule>
    <cfRule type="cellIs" dxfId="1744" priority="1748" operator="lessThan">
      <formula>$O$147</formula>
    </cfRule>
  </conditionalFormatting>
  <conditionalFormatting sqref="BB147">
    <cfRule type="containsText" dxfId="1743" priority="1741" operator="containsText" text="Score">
      <formula>NOT(ISERROR(SEARCH("Score",BB147)))</formula>
    </cfRule>
    <cfRule type="cellIs" dxfId="1742" priority="1742" operator="greaterThan">
      <formula>$O$147</formula>
    </cfRule>
    <cfRule type="cellIs" dxfId="1741" priority="1743" operator="equal">
      <formula>$O$147</formula>
    </cfRule>
    <cfRule type="cellIs" dxfId="1740" priority="1744" operator="lessThan">
      <formula>$O$147</formula>
    </cfRule>
  </conditionalFormatting>
  <conditionalFormatting sqref="BC147">
    <cfRule type="containsText" dxfId="1739" priority="1737" operator="containsText" text="Score">
      <formula>NOT(ISERROR(SEARCH("Score",BC147)))</formula>
    </cfRule>
    <cfRule type="cellIs" dxfId="1738" priority="1738" operator="greaterThan">
      <formula>$O$147</formula>
    </cfRule>
    <cfRule type="cellIs" dxfId="1737" priority="1739" operator="equal">
      <formula>$O$147</formula>
    </cfRule>
    <cfRule type="cellIs" dxfId="1736" priority="1740" operator="lessThan">
      <formula>$O$147</formula>
    </cfRule>
  </conditionalFormatting>
  <conditionalFormatting sqref="BD147">
    <cfRule type="containsText" dxfId="1735" priority="1733" operator="containsText" text="Score">
      <formula>NOT(ISERROR(SEARCH("Score",BD147)))</formula>
    </cfRule>
    <cfRule type="cellIs" dxfId="1734" priority="1734" operator="greaterThan">
      <formula>$O$147</formula>
    </cfRule>
    <cfRule type="cellIs" dxfId="1733" priority="1735" operator="equal">
      <formula>$O$147</formula>
    </cfRule>
    <cfRule type="cellIs" dxfId="1732" priority="1736" operator="lessThan">
      <formula>$O$147</formula>
    </cfRule>
  </conditionalFormatting>
  <conditionalFormatting sqref="BE147">
    <cfRule type="containsText" dxfId="1731" priority="1729" operator="containsText" text="Score">
      <formula>NOT(ISERROR(SEARCH("Score",BE147)))</formula>
    </cfRule>
    <cfRule type="cellIs" dxfId="1730" priority="1730" operator="greaterThan">
      <formula>$O$147</formula>
    </cfRule>
    <cfRule type="cellIs" dxfId="1729" priority="1731" operator="equal">
      <formula>$O$147</formula>
    </cfRule>
    <cfRule type="cellIs" dxfId="1728" priority="1732" operator="lessThan">
      <formula>$O$147</formula>
    </cfRule>
  </conditionalFormatting>
  <conditionalFormatting sqref="BF147">
    <cfRule type="containsText" dxfId="1727" priority="1725" operator="containsText" text="Score">
      <formula>NOT(ISERROR(SEARCH("Score",BF147)))</formula>
    </cfRule>
    <cfRule type="cellIs" dxfId="1726" priority="1726" operator="greaterThan">
      <formula>$O$147</formula>
    </cfRule>
    <cfRule type="cellIs" dxfId="1725" priority="1727" operator="equal">
      <formula>$O$147</formula>
    </cfRule>
    <cfRule type="cellIs" dxfId="1724" priority="1728" operator="lessThan">
      <formula>$O$147</formula>
    </cfRule>
  </conditionalFormatting>
  <conditionalFormatting sqref="BG147">
    <cfRule type="containsText" dxfId="1723" priority="1721" operator="containsText" text="Score">
      <formula>NOT(ISERROR(SEARCH("Score",BG147)))</formula>
    </cfRule>
    <cfRule type="cellIs" dxfId="1722" priority="1722" operator="greaterThan">
      <formula>$O$147</formula>
    </cfRule>
    <cfRule type="cellIs" dxfId="1721" priority="1723" operator="equal">
      <formula>$O$147</formula>
    </cfRule>
    <cfRule type="cellIs" dxfId="1720" priority="1724" operator="lessThan">
      <formula>$O$147</formula>
    </cfRule>
  </conditionalFormatting>
  <conditionalFormatting sqref="BH147">
    <cfRule type="containsText" dxfId="1719" priority="1717" operator="containsText" text="Score">
      <formula>NOT(ISERROR(SEARCH("Score",BH147)))</formula>
    </cfRule>
    <cfRule type="cellIs" dxfId="1718" priority="1718" operator="greaterThan">
      <formula>$O$147</formula>
    </cfRule>
    <cfRule type="cellIs" dxfId="1717" priority="1719" operator="equal">
      <formula>$O$147</formula>
    </cfRule>
    <cfRule type="cellIs" dxfId="1716" priority="1720" operator="lessThan">
      <formula>$O$147</formula>
    </cfRule>
  </conditionalFormatting>
  <conditionalFormatting sqref="BI147">
    <cfRule type="containsText" dxfId="1715" priority="1713" operator="containsText" text="Score">
      <formula>NOT(ISERROR(SEARCH("Score",BI147)))</formula>
    </cfRule>
    <cfRule type="cellIs" dxfId="1714" priority="1714" operator="greaterThan">
      <formula>$O$147</formula>
    </cfRule>
    <cfRule type="cellIs" dxfId="1713" priority="1715" operator="equal">
      <formula>$O$147</formula>
    </cfRule>
    <cfRule type="cellIs" dxfId="1712" priority="1716" operator="lessThan">
      <formula>$O$147</formula>
    </cfRule>
  </conditionalFormatting>
  <conditionalFormatting sqref="BJ147">
    <cfRule type="containsText" dxfId="1711" priority="1709" operator="containsText" text="Score">
      <formula>NOT(ISERROR(SEARCH("Score",BJ147)))</formula>
    </cfRule>
    <cfRule type="cellIs" dxfId="1710" priority="1710" operator="greaterThan">
      <formula>$O$147</formula>
    </cfRule>
    <cfRule type="cellIs" dxfId="1709" priority="1711" operator="equal">
      <formula>$O$147</formula>
    </cfRule>
    <cfRule type="cellIs" dxfId="1708" priority="1712" operator="lessThan">
      <formula>$O$147</formula>
    </cfRule>
  </conditionalFormatting>
  <conditionalFormatting sqref="BK147">
    <cfRule type="containsText" dxfId="1707" priority="1705" operator="containsText" text="Score">
      <formula>NOT(ISERROR(SEARCH("Score",BK147)))</formula>
    </cfRule>
    <cfRule type="cellIs" dxfId="1706" priority="1706" operator="greaterThan">
      <formula>$O$147</formula>
    </cfRule>
    <cfRule type="cellIs" dxfId="1705" priority="1707" operator="equal">
      <formula>$O$147</formula>
    </cfRule>
    <cfRule type="cellIs" dxfId="1704" priority="1708" operator="lessThan">
      <formula>$O$147</formula>
    </cfRule>
  </conditionalFormatting>
  <conditionalFormatting sqref="BL147">
    <cfRule type="containsText" dxfId="1703" priority="1701" operator="containsText" text="Score">
      <formula>NOT(ISERROR(SEARCH("Score",BL147)))</formula>
    </cfRule>
    <cfRule type="cellIs" dxfId="1702" priority="1702" operator="greaterThan">
      <formula>$O$147</formula>
    </cfRule>
    <cfRule type="cellIs" dxfId="1701" priority="1703" operator="equal">
      <formula>$O$147</formula>
    </cfRule>
    <cfRule type="cellIs" dxfId="1700" priority="1704" operator="lessThan">
      <formula>$O$147</formula>
    </cfRule>
  </conditionalFormatting>
  <conditionalFormatting sqref="BM147">
    <cfRule type="containsText" dxfId="1699" priority="1697" operator="containsText" text="Score">
      <formula>NOT(ISERROR(SEARCH("Score",BM147)))</formula>
    </cfRule>
    <cfRule type="cellIs" dxfId="1698" priority="1698" operator="greaterThan">
      <formula>$O$147</formula>
    </cfRule>
    <cfRule type="cellIs" dxfId="1697" priority="1699" operator="equal">
      <formula>$O$147</formula>
    </cfRule>
    <cfRule type="cellIs" dxfId="1696" priority="1700" operator="lessThan">
      <formula>$O$147</formula>
    </cfRule>
  </conditionalFormatting>
  <conditionalFormatting sqref="BN147">
    <cfRule type="containsText" dxfId="1695" priority="1693" operator="containsText" text="Score">
      <formula>NOT(ISERROR(SEARCH("Score",BN147)))</formula>
    </cfRule>
    <cfRule type="cellIs" dxfId="1694" priority="1694" operator="greaterThan">
      <formula>$O$147</formula>
    </cfRule>
    <cfRule type="cellIs" dxfId="1693" priority="1695" operator="equal">
      <formula>$O$147</formula>
    </cfRule>
    <cfRule type="cellIs" dxfId="1692" priority="1696" operator="lessThan">
      <formula>$O$147</formula>
    </cfRule>
  </conditionalFormatting>
  <conditionalFormatting sqref="BO147">
    <cfRule type="containsText" dxfId="1691" priority="1689" operator="containsText" text="Score">
      <formula>NOT(ISERROR(SEARCH("Score",BO147)))</formula>
    </cfRule>
    <cfRule type="cellIs" dxfId="1690" priority="1690" operator="greaterThan">
      <formula>$O$147</formula>
    </cfRule>
    <cfRule type="cellIs" dxfId="1689" priority="1691" operator="equal">
      <formula>$O$147</formula>
    </cfRule>
    <cfRule type="cellIs" dxfId="1688" priority="1692" operator="lessThan">
      <formula>$O$147</formula>
    </cfRule>
  </conditionalFormatting>
  <conditionalFormatting sqref="BP147">
    <cfRule type="containsText" dxfId="1687" priority="1685" operator="containsText" text="Score">
      <formula>NOT(ISERROR(SEARCH("Score",BP147)))</formula>
    </cfRule>
    <cfRule type="cellIs" dxfId="1686" priority="1686" operator="greaterThan">
      <formula>$O$147</formula>
    </cfRule>
    <cfRule type="cellIs" dxfId="1685" priority="1687" operator="equal">
      <formula>$O$147</formula>
    </cfRule>
    <cfRule type="cellIs" dxfId="1684" priority="1688" operator="lessThan">
      <formula>$O$147</formula>
    </cfRule>
  </conditionalFormatting>
  <conditionalFormatting sqref="BQ147">
    <cfRule type="containsText" dxfId="1683" priority="1681" operator="containsText" text="Score">
      <formula>NOT(ISERROR(SEARCH("Score",BQ147)))</formula>
    </cfRule>
    <cfRule type="cellIs" dxfId="1682" priority="1682" operator="greaterThan">
      <formula>$O$147</formula>
    </cfRule>
    <cfRule type="cellIs" dxfId="1681" priority="1683" operator="equal">
      <formula>$O$147</formula>
    </cfRule>
    <cfRule type="cellIs" dxfId="1680" priority="1684" operator="lessThan">
      <formula>$O$147</formula>
    </cfRule>
  </conditionalFormatting>
  <conditionalFormatting sqref="AN143">
    <cfRule type="containsText" dxfId="1679" priority="1677" operator="containsText" text="Score">
      <formula>NOT(ISERROR(SEARCH("Score",AN143)))</formula>
    </cfRule>
    <cfRule type="cellIs" dxfId="1678" priority="1678" operator="greaterThan">
      <formula>$O$143</formula>
    </cfRule>
    <cfRule type="cellIs" dxfId="1677" priority="1679" operator="equal">
      <formula>$O$143</formula>
    </cfRule>
    <cfRule type="cellIs" dxfId="1676" priority="1680" operator="lessThan">
      <formula>$O$143</formula>
    </cfRule>
  </conditionalFormatting>
  <conditionalFormatting sqref="AO143">
    <cfRule type="containsText" dxfId="1675" priority="1673" operator="containsText" text="Score">
      <formula>NOT(ISERROR(SEARCH("Score",AO143)))</formula>
    </cfRule>
    <cfRule type="cellIs" dxfId="1674" priority="1674" operator="greaterThan">
      <formula>$O$143</formula>
    </cfRule>
    <cfRule type="cellIs" dxfId="1673" priority="1675" operator="equal">
      <formula>$O$143</formula>
    </cfRule>
    <cfRule type="cellIs" dxfId="1672" priority="1676" operator="lessThan">
      <formula>$O$143</formula>
    </cfRule>
  </conditionalFormatting>
  <conditionalFormatting sqref="AP143">
    <cfRule type="containsText" dxfId="1671" priority="1669" operator="containsText" text="Score">
      <formula>NOT(ISERROR(SEARCH("Score",AP143)))</formula>
    </cfRule>
    <cfRule type="cellIs" dxfId="1670" priority="1670" operator="greaterThan">
      <formula>$O$143</formula>
    </cfRule>
    <cfRule type="cellIs" dxfId="1669" priority="1671" operator="equal">
      <formula>$O$143</formula>
    </cfRule>
    <cfRule type="cellIs" dxfId="1668" priority="1672" operator="lessThan">
      <formula>$O$143</formula>
    </cfRule>
  </conditionalFormatting>
  <conditionalFormatting sqref="AQ143">
    <cfRule type="containsText" dxfId="1667" priority="1665" operator="containsText" text="Score">
      <formula>NOT(ISERROR(SEARCH("Score",AQ143)))</formula>
    </cfRule>
    <cfRule type="cellIs" dxfId="1666" priority="1666" operator="greaterThan">
      <formula>$O$143</formula>
    </cfRule>
    <cfRule type="cellIs" dxfId="1665" priority="1667" operator="equal">
      <formula>$O$143</formula>
    </cfRule>
    <cfRule type="cellIs" dxfId="1664" priority="1668" operator="lessThan">
      <formula>$O$143</formula>
    </cfRule>
  </conditionalFormatting>
  <conditionalFormatting sqref="AR143">
    <cfRule type="containsText" dxfId="1663" priority="1661" operator="containsText" text="Score">
      <formula>NOT(ISERROR(SEARCH("Score",AR143)))</formula>
    </cfRule>
    <cfRule type="cellIs" dxfId="1662" priority="1662" operator="greaterThan">
      <formula>$O$143</formula>
    </cfRule>
    <cfRule type="cellIs" dxfId="1661" priority="1663" operator="equal">
      <formula>$O$143</formula>
    </cfRule>
    <cfRule type="cellIs" dxfId="1660" priority="1664" operator="lessThan">
      <formula>$O$143</formula>
    </cfRule>
  </conditionalFormatting>
  <conditionalFormatting sqref="AS143">
    <cfRule type="containsText" dxfId="1659" priority="1657" operator="containsText" text="Score">
      <formula>NOT(ISERROR(SEARCH("Score",AS143)))</formula>
    </cfRule>
    <cfRule type="cellIs" dxfId="1658" priority="1658" operator="greaterThan">
      <formula>$O$143</formula>
    </cfRule>
    <cfRule type="cellIs" dxfId="1657" priority="1659" operator="equal">
      <formula>$O$143</formula>
    </cfRule>
    <cfRule type="cellIs" dxfId="1656" priority="1660" operator="lessThan">
      <formula>$O$143</formula>
    </cfRule>
  </conditionalFormatting>
  <conditionalFormatting sqref="AT143">
    <cfRule type="containsText" dxfId="1655" priority="1653" operator="containsText" text="Score">
      <formula>NOT(ISERROR(SEARCH("Score",AT143)))</formula>
    </cfRule>
    <cfRule type="cellIs" dxfId="1654" priority="1654" operator="greaterThan">
      <formula>$O$143</formula>
    </cfRule>
    <cfRule type="cellIs" dxfId="1653" priority="1655" operator="equal">
      <formula>$O$143</formula>
    </cfRule>
    <cfRule type="cellIs" dxfId="1652" priority="1656" operator="lessThan">
      <formula>$O$143</formula>
    </cfRule>
  </conditionalFormatting>
  <conditionalFormatting sqref="AU143">
    <cfRule type="containsText" dxfId="1651" priority="1649" operator="containsText" text="Score">
      <formula>NOT(ISERROR(SEARCH("Score",AU143)))</formula>
    </cfRule>
    <cfRule type="cellIs" dxfId="1650" priority="1650" operator="greaterThan">
      <formula>$O$143</formula>
    </cfRule>
    <cfRule type="cellIs" dxfId="1649" priority="1651" operator="equal">
      <formula>$O$143</formula>
    </cfRule>
    <cfRule type="cellIs" dxfId="1648" priority="1652" operator="lessThan">
      <formula>$O$143</formula>
    </cfRule>
  </conditionalFormatting>
  <conditionalFormatting sqref="AV143">
    <cfRule type="containsText" dxfId="1647" priority="1645" operator="containsText" text="Score">
      <formula>NOT(ISERROR(SEARCH("Score",AV143)))</formula>
    </cfRule>
    <cfRule type="cellIs" dxfId="1646" priority="1646" operator="greaterThan">
      <formula>$O$143</formula>
    </cfRule>
    <cfRule type="cellIs" dxfId="1645" priority="1647" operator="equal">
      <formula>$O$143</formula>
    </cfRule>
    <cfRule type="cellIs" dxfId="1644" priority="1648" operator="lessThan">
      <formula>$O$143</formula>
    </cfRule>
  </conditionalFormatting>
  <conditionalFormatting sqref="AW143">
    <cfRule type="containsText" dxfId="1643" priority="1641" operator="containsText" text="Score">
      <formula>NOT(ISERROR(SEARCH("Score",AW143)))</formula>
    </cfRule>
    <cfRule type="cellIs" dxfId="1642" priority="1642" operator="greaterThan">
      <formula>$O$143</formula>
    </cfRule>
    <cfRule type="cellIs" dxfId="1641" priority="1643" operator="equal">
      <formula>$O$143</formula>
    </cfRule>
    <cfRule type="cellIs" dxfId="1640" priority="1644" operator="lessThan">
      <formula>$O$143</formula>
    </cfRule>
  </conditionalFormatting>
  <conditionalFormatting sqref="AX143">
    <cfRule type="containsText" dxfId="1639" priority="1637" operator="containsText" text="Score">
      <formula>NOT(ISERROR(SEARCH("Score",AX143)))</formula>
    </cfRule>
    <cfRule type="cellIs" dxfId="1638" priority="1638" operator="greaterThan">
      <formula>$O$143</formula>
    </cfRule>
    <cfRule type="cellIs" dxfId="1637" priority="1639" operator="equal">
      <formula>$O$143</formula>
    </cfRule>
    <cfRule type="cellIs" dxfId="1636" priority="1640" operator="lessThan">
      <formula>$O$143</formula>
    </cfRule>
  </conditionalFormatting>
  <conditionalFormatting sqref="AY143">
    <cfRule type="containsText" dxfId="1635" priority="1633" operator="containsText" text="Score">
      <formula>NOT(ISERROR(SEARCH("Score",AY143)))</formula>
    </cfRule>
    <cfRule type="cellIs" dxfId="1634" priority="1634" operator="greaterThan">
      <formula>$O$143</formula>
    </cfRule>
    <cfRule type="cellIs" dxfId="1633" priority="1635" operator="equal">
      <formula>$O$143</formula>
    </cfRule>
    <cfRule type="cellIs" dxfId="1632" priority="1636" operator="lessThan">
      <formula>$O$143</formula>
    </cfRule>
  </conditionalFormatting>
  <conditionalFormatting sqref="AZ143">
    <cfRule type="containsText" dxfId="1631" priority="1629" operator="containsText" text="Score">
      <formula>NOT(ISERROR(SEARCH("Score",AZ143)))</formula>
    </cfRule>
    <cfRule type="cellIs" dxfId="1630" priority="1630" operator="greaterThan">
      <formula>$O$143</formula>
    </cfRule>
    <cfRule type="cellIs" dxfId="1629" priority="1631" operator="equal">
      <formula>$O$143</formula>
    </cfRule>
    <cfRule type="cellIs" dxfId="1628" priority="1632" operator="lessThan">
      <formula>$O$143</formula>
    </cfRule>
  </conditionalFormatting>
  <conditionalFormatting sqref="BA143">
    <cfRule type="containsText" dxfId="1627" priority="1625" operator="containsText" text="Score">
      <formula>NOT(ISERROR(SEARCH("Score",BA143)))</formula>
    </cfRule>
    <cfRule type="cellIs" dxfId="1626" priority="1626" operator="greaterThan">
      <formula>$O$143</formula>
    </cfRule>
    <cfRule type="cellIs" dxfId="1625" priority="1627" operator="equal">
      <formula>$O$143</formula>
    </cfRule>
    <cfRule type="cellIs" dxfId="1624" priority="1628" operator="lessThan">
      <formula>$O$143</formula>
    </cfRule>
  </conditionalFormatting>
  <conditionalFormatting sqref="BB143">
    <cfRule type="containsText" dxfId="1623" priority="1621" operator="containsText" text="Score">
      <formula>NOT(ISERROR(SEARCH("Score",BB143)))</formula>
    </cfRule>
    <cfRule type="cellIs" dxfId="1622" priority="1622" operator="greaterThan">
      <formula>$O$143</formula>
    </cfRule>
    <cfRule type="cellIs" dxfId="1621" priority="1623" operator="equal">
      <formula>$O$143</formula>
    </cfRule>
    <cfRule type="cellIs" dxfId="1620" priority="1624" operator="lessThan">
      <formula>$O$143</formula>
    </cfRule>
  </conditionalFormatting>
  <conditionalFormatting sqref="BC143">
    <cfRule type="containsText" dxfId="1619" priority="1617" operator="containsText" text="Score">
      <formula>NOT(ISERROR(SEARCH("Score",BC143)))</formula>
    </cfRule>
    <cfRule type="cellIs" dxfId="1618" priority="1618" operator="greaterThan">
      <formula>$O$143</formula>
    </cfRule>
    <cfRule type="cellIs" dxfId="1617" priority="1619" operator="equal">
      <formula>$O$143</formula>
    </cfRule>
    <cfRule type="cellIs" dxfId="1616" priority="1620" operator="lessThan">
      <formula>$O$143</formula>
    </cfRule>
  </conditionalFormatting>
  <conditionalFormatting sqref="BD143">
    <cfRule type="containsText" dxfId="1615" priority="1613" operator="containsText" text="Score">
      <formula>NOT(ISERROR(SEARCH("Score",BD143)))</formula>
    </cfRule>
    <cfRule type="cellIs" dxfId="1614" priority="1614" operator="greaterThan">
      <formula>$O$143</formula>
    </cfRule>
    <cfRule type="cellIs" dxfId="1613" priority="1615" operator="equal">
      <formula>$O$143</formula>
    </cfRule>
    <cfRule type="cellIs" dxfId="1612" priority="1616" operator="lessThan">
      <formula>$O$143</formula>
    </cfRule>
  </conditionalFormatting>
  <conditionalFormatting sqref="BE143">
    <cfRule type="containsText" dxfId="1611" priority="1609" operator="containsText" text="Score">
      <formula>NOT(ISERROR(SEARCH("Score",BE143)))</formula>
    </cfRule>
    <cfRule type="cellIs" dxfId="1610" priority="1610" operator="greaterThan">
      <formula>$O$143</formula>
    </cfRule>
    <cfRule type="cellIs" dxfId="1609" priority="1611" operator="equal">
      <formula>$O$143</formula>
    </cfRule>
    <cfRule type="cellIs" dxfId="1608" priority="1612" operator="lessThan">
      <formula>$O$143</formula>
    </cfRule>
  </conditionalFormatting>
  <conditionalFormatting sqref="BF143">
    <cfRule type="containsText" dxfId="1607" priority="1605" operator="containsText" text="Score">
      <formula>NOT(ISERROR(SEARCH("Score",BF143)))</formula>
    </cfRule>
    <cfRule type="cellIs" dxfId="1606" priority="1606" operator="greaterThan">
      <formula>$O$143</formula>
    </cfRule>
    <cfRule type="cellIs" dxfId="1605" priority="1607" operator="equal">
      <formula>$O$143</formula>
    </cfRule>
    <cfRule type="cellIs" dxfId="1604" priority="1608" operator="lessThan">
      <formula>$O$143</formula>
    </cfRule>
  </conditionalFormatting>
  <conditionalFormatting sqref="BG143">
    <cfRule type="containsText" dxfId="1603" priority="1601" operator="containsText" text="Score">
      <formula>NOT(ISERROR(SEARCH("Score",BG143)))</formula>
    </cfRule>
    <cfRule type="cellIs" dxfId="1602" priority="1602" operator="greaterThan">
      <formula>$O$143</formula>
    </cfRule>
    <cfRule type="cellIs" dxfId="1601" priority="1603" operator="equal">
      <formula>$O$143</formula>
    </cfRule>
    <cfRule type="cellIs" dxfId="1600" priority="1604" operator="lessThan">
      <formula>$O$143</formula>
    </cfRule>
  </conditionalFormatting>
  <conditionalFormatting sqref="BH143">
    <cfRule type="containsText" dxfId="1599" priority="1597" operator="containsText" text="Score">
      <formula>NOT(ISERROR(SEARCH("Score",BH143)))</formula>
    </cfRule>
    <cfRule type="cellIs" dxfId="1598" priority="1598" operator="greaterThan">
      <formula>$O$143</formula>
    </cfRule>
    <cfRule type="cellIs" dxfId="1597" priority="1599" operator="equal">
      <formula>$O$143</formula>
    </cfRule>
    <cfRule type="cellIs" dxfId="1596" priority="1600" operator="lessThan">
      <formula>$O$143</formula>
    </cfRule>
  </conditionalFormatting>
  <conditionalFormatting sqref="BI143">
    <cfRule type="containsText" dxfId="1595" priority="1593" operator="containsText" text="Score">
      <formula>NOT(ISERROR(SEARCH("Score",BI143)))</formula>
    </cfRule>
    <cfRule type="cellIs" dxfId="1594" priority="1594" operator="greaterThan">
      <formula>$O$143</formula>
    </cfRule>
    <cfRule type="cellIs" dxfId="1593" priority="1595" operator="equal">
      <formula>$O$143</formula>
    </cfRule>
    <cfRule type="cellIs" dxfId="1592" priority="1596" operator="lessThan">
      <formula>$O$143</formula>
    </cfRule>
  </conditionalFormatting>
  <conditionalFormatting sqref="BJ143">
    <cfRule type="containsText" dxfId="1591" priority="1589" operator="containsText" text="Score">
      <formula>NOT(ISERROR(SEARCH("Score",BJ143)))</formula>
    </cfRule>
    <cfRule type="cellIs" dxfId="1590" priority="1590" operator="greaterThan">
      <formula>$O$143</formula>
    </cfRule>
    <cfRule type="cellIs" dxfId="1589" priority="1591" operator="equal">
      <formula>$O$143</formula>
    </cfRule>
    <cfRule type="cellIs" dxfId="1588" priority="1592" operator="lessThan">
      <formula>$O$143</formula>
    </cfRule>
  </conditionalFormatting>
  <conditionalFormatting sqref="BK143">
    <cfRule type="containsText" dxfId="1587" priority="1585" operator="containsText" text="Score">
      <formula>NOT(ISERROR(SEARCH("Score",BK143)))</formula>
    </cfRule>
    <cfRule type="cellIs" dxfId="1586" priority="1586" operator="greaterThan">
      <formula>$O$143</formula>
    </cfRule>
    <cfRule type="cellIs" dxfId="1585" priority="1587" operator="equal">
      <formula>$O$143</formula>
    </cfRule>
    <cfRule type="cellIs" dxfId="1584" priority="1588" operator="lessThan">
      <formula>$O$143</formula>
    </cfRule>
  </conditionalFormatting>
  <conditionalFormatting sqref="BL143">
    <cfRule type="containsText" dxfId="1583" priority="1581" operator="containsText" text="Score">
      <formula>NOT(ISERROR(SEARCH("Score",BL143)))</formula>
    </cfRule>
    <cfRule type="cellIs" dxfId="1582" priority="1582" operator="greaterThan">
      <formula>$O$143</formula>
    </cfRule>
    <cfRule type="cellIs" dxfId="1581" priority="1583" operator="equal">
      <formula>$O$143</formula>
    </cfRule>
    <cfRule type="cellIs" dxfId="1580" priority="1584" operator="lessThan">
      <formula>$O$143</formula>
    </cfRule>
  </conditionalFormatting>
  <conditionalFormatting sqref="BM143">
    <cfRule type="containsText" dxfId="1579" priority="1577" operator="containsText" text="Score">
      <formula>NOT(ISERROR(SEARCH("Score",BM143)))</formula>
    </cfRule>
    <cfRule type="cellIs" dxfId="1578" priority="1578" operator="greaterThan">
      <formula>$O$143</formula>
    </cfRule>
    <cfRule type="cellIs" dxfId="1577" priority="1579" operator="equal">
      <formula>$O$143</formula>
    </cfRule>
    <cfRule type="cellIs" dxfId="1576" priority="1580" operator="lessThan">
      <formula>$O$143</formula>
    </cfRule>
  </conditionalFormatting>
  <conditionalFormatting sqref="BN143">
    <cfRule type="containsText" dxfId="1575" priority="1573" operator="containsText" text="Score">
      <formula>NOT(ISERROR(SEARCH("Score",BN143)))</formula>
    </cfRule>
    <cfRule type="cellIs" dxfId="1574" priority="1574" operator="greaterThan">
      <formula>$O$143</formula>
    </cfRule>
    <cfRule type="cellIs" dxfId="1573" priority="1575" operator="equal">
      <formula>$O$143</formula>
    </cfRule>
    <cfRule type="cellIs" dxfId="1572" priority="1576" operator="lessThan">
      <formula>$O$143</formula>
    </cfRule>
  </conditionalFormatting>
  <conditionalFormatting sqref="BO143">
    <cfRule type="containsText" dxfId="1571" priority="1569" operator="containsText" text="Score">
      <formula>NOT(ISERROR(SEARCH("Score",BO143)))</formula>
    </cfRule>
    <cfRule type="cellIs" dxfId="1570" priority="1570" operator="greaterThan">
      <formula>$O$143</formula>
    </cfRule>
    <cfRule type="cellIs" dxfId="1569" priority="1571" operator="equal">
      <formula>$O$143</formula>
    </cfRule>
    <cfRule type="cellIs" dxfId="1568" priority="1572" operator="lessThan">
      <formula>$O$143</formula>
    </cfRule>
  </conditionalFormatting>
  <conditionalFormatting sqref="BP143">
    <cfRule type="containsText" dxfId="1567" priority="1565" operator="containsText" text="Score">
      <formula>NOT(ISERROR(SEARCH("Score",BP143)))</formula>
    </cfRule>
    <cfRule type="cellIs" dxfId="1566" priority="1566" operator="greaterThan">
      <formula>$O$143</formula>
    </cfRule>
    <cfRule type="cellIs" dxfId="1565" priority="1567" operator="equal">
      <formula>$O$143</formula>
    </cfRule>
    <cfRule type="cellIs" dxfId="1564" priority="1568" operator="lessThan">
      <formula>$O$143</formula>
    </cfRule>
  </conditionalFormatting>
  <conditionalFormatting sqref="BQ143">
    <cfRule type="containsText" dxfId="1563" priority="1561" operator="containsText" text="Score">
      <formula>NOT(ISERROR(SEARCH("Score",BQ143)))</formula>
    </cfRule>
    <cfRule type="cellIs" dxfId="1562" priority="1562" operator="greaterThan">
      <formula>$O$143</formula>
    </cfRule>
    <cfRule type="cellIs" dxfId="1561" priority="1563" operator="equal">
      <formula>$O$143</formula>
    </cfRule>
    <cfRule type="cellIs" dxfId="1560" priority="1564" operator="lessThan">
      <formula>$O$143</formula>
    </cfRule>
  </conditionalFormatting>
  <conditionalFormatting sqref="AN151">
    <cfRule type="containsText" dxfId="1559" priority="1557" operator="containsText" text="Score">
      <formula>NOT(ISERROR(SEARCH("Score",AN151)))</formula>
    </cfRule>
    <cfRule type="cellIs" dxfId="1558" priority="1558" operator="greaterThan">
      <formula>$O$151</formula>
    </cfRule>
    <cfRule type="cellIs" dxfId="1557" priority="1559" operator="equal">
      <formula>$O$151</formula>
    </cfRule>
    <cfRule type="cellIs" dxfId="1556" priority="1560" operator="lessThan">
      <formula>$O$151</formula>
    </cfRule>
  </conditionalFormatting>
  <conditionalFormatting sqref="AO151">
    <cfRule type="containsText" dxfId="1555" priority="1553" operator="containsText" text="Score">
      <formula>NOT(ISERROR(SEARCH("Score",AO151)))</formula>
    </cfRule>
    <cfRule type="cellIs" dxfId="1554" priority="1554" operator="greaterThan">
      <formula>$O$151</formula>
    </cfRule>
    <cfRule type="cellIs" dxfId="1553" priority="1555" operator="equal">
      <formula>$O$151</formula>
    </cfRule>
    <cfRule type="cellIs" dxfId="1552" priority="1556" operator="lessThan">
      <formula>$O$151</formula>
    </cfRule>
  </conditionalFormatting>
  <conditionalFormatting sqref="AP151">
    <cfRule type="containsText" dxfId="1551" priority="1549" operator="containsText" text="Score">
      <formula>NOT(ISERROR(SEARCH("Score",AP151)))</formula>
    </cfRule>
    <cfRule type="cellIs" dxfId="1550" priority="1550" operator="greaterThan">
      <formula>$O$151</formula>
    </cfRule>
    <cfRule type="cellIs" dxfId="1549" priority="1551" operator="equal">
      <formula>$O$151</formula>
    </cfRule>
    <cfRule type="cellIs" dxfId="1548" priority="1552" operator="lessThan">
      <formula>$O$151</formula>
    </cfRule>
  </conditionalFormatting>
  <conditionalFormatting sqref="AQ151">
    <cfRule type="containsText" dxfId="1547" priority="1545" operator="containsText" text="Score">
      <formula>NOT(ISERROR(SEARCH("Score",AQ151)))</formula>
    </cfRule>
    <cfRule type="cellIs" dxfId="1546" priority="1546" operator="greaterThan">
      <formula>$O$151</formula>
    </cfRule>
    <cfRule type="cellIs" dxfId="1545" priority="1547" operator="equal">
      <formula>$O$151</formula>
    </cfRule>
    <cfRule type="cellIs" dxfId="1544" priority="1548" operator="lessThan">
      <formula>$O$151</formula>
    </cfRule>
  </conditionalFormatting>
  <conditionalFormatting sqref="AR151">
    <cfRule type="containsText" dxfId="1543" priority="1541" operator="containsText" text="Score">
      <formula>NOT(ISERROR(SEARCH("Score",AR151)))</formula>
    </cfRule>
    <cfRule type="cellIs" dxfId="1542" priority="1542" operator="greaterThan">
      <formula>$O$151</formula>
    </cfRule>
    <cfRule type="cellIs" dxfId="1541" priority="1543" operator="equal">
      <formula>$O$151</formula>
    </cfRule>
    <cfRule type="cellIs" dxfId="1540" priority="1544" operator="lessThan">
      <formula>$O$151</formula>
    </cfRule>
  </conditionalFormatting>
  <conditionalFormatting sqref="AS151">
    <cfRule type="containsText" dxfId="1539" priority="1537" operator="containsText" text="Score">
      <formula>NOT(ISERROR(SEARCH("Score",AS151)))</formula>
    </cfRule>
    <cfRule type="cellIs" dxfId="1538" priority="1538" operator="greaterThan">
      <formula>$O$151</formula>
    </cfRule>
    <cfRule type="cellIs" dxfId="1537" priority="1539" operator="equal">
      <formula>$O$151</formula>
    </cfRule>
    <cfRule type="cellIs" dxfId="1536" priority="1540" operator="lessThan">
      <formula>$O$151</formula>
    </cfRule>
  </conditionalFormatting>
  <conditionalFormatting sqref="AT151">
    <cfRule type="containsText" dxfId="1535" priority="1533" operator="containsText" text="Score">
      <formula>NOT(ISERROR(SEARCH("Score",AT151)))</formula>
    </cfRule>
    <cfRule type="cellIs" dxfId="1534" priority="1534" operator="greaterThan">
      <formula>$O$151</formula>
    </cfRule>
    <cfRule type="cellIs" dxfId="1533" priority="1535" operator="equal">
      <formula>$O$151</formula>
    </cfRule>
    <cfRule type="cellIs" dxfId="1532" priority="1536" operator="lessThan">
      <formula>$O$151</formula>
    </cfRule>
  </conditionalFormatting>
  <conditionalFormatting sqref="AU151">
    <cfRule type="containsText" dxfId="1531" priority="1529" operator="containsText" text="Score">
      <formula>NOT(ISERROR(SEARCH("Score",AU151)))</formula>
    </cfRule>
    <cfRule type="cellIs" dxfId="1530" priority="1530" operator="greaterThan">
      <formula>$O$151</formula>
    </cfRule>
    <cfRule type="cellIs" dxfId="1529" priority="1531" operator="equal">
      <formula>$O$151</formula>
    </cfRule>
    <cfRule type="cellIs" dxfId="1528" priority="1532" operator="lessThan">
      <formula>$O$151</formula>
    </cfRule>
  </conditionalFormatting>
  <conditionalFormatting sqref="AV151">
    <cfRule type="containsText" dxfId="1527" priority="1525" operator="containsText" text="Score">
      <formula>NOT(ISERROR(SEARCH("Score",AV151)))</formula>
    </cfRule>
    <cfRule type="cellIs" dxfId="1526" priority="1526" operator="greaterThan">
      <formula>$O$151</formula>
    </cfRule>
    <cfRule type="cellIs" dxfId="1525" priority="1527" operator="equal">
      <formula>$O$151</formula>
    </cfRule>
    <cfRule type="cellIs" dxfId="1524" priority="1528" operator="lessThan">
      <formula>$O$151</formula>
    </cfRule>
  </conditionalFormatting>
  <conditionalFormatting sqref="AW151">
    <cfRule type="containsText" dxfId="1523" priority="1521" operator="containsText" text="Score">
      <formula>NOT(ISERROR(SEARCH("Score",AW151)))</formula>
    </cfRule>
    <cfRule type="cellIs" dxfId="1522" priority="1522" operator="greaterThan">
      <formula>$O$151</formula>
    </cfRule>
    <cfRule type="cellIs" dxfId="1521" priority="1523" operator="equal">
      <formula>$O$151</formula>
    </cfRule>
    <cfRule type="cellIs" dxfId="1520" priority="1524" operator="lessThan">
      <formula>$O$151</formula>
    </cfRule>
  </conditionalFormatting>
  <conditionalFormatting sqref="AX151">
    <cfRule type="containsText" dxfId="1519" priority="1517" operator="containsText" text="Score">
      <formula>NOT(ISERROR(SEARCH("Score",AX151)))</formula>
    </cfRule>
    <cfRule type="cellIs" dxfId="1518" priority="1518" operator="greaterThan">
      <formula>$O$151</formula>
    </cfRule>
    <cfRule type="cellIs" dxfId="1517" priority="1519" operator="equal">
      <formula>$O$151</formula>
    </cfRule>
    <cfRule type="cellIs" dxfId="1516" priority="1520" operator="lessThan">
      <formula>$O$151</formula>
    </cfRule>
  </conditionalFormatting>
  <conditionalFormatting sqref="AY151">
    <cfRule type="containsText" dxfId="1515" priority="1513" operator="containsText" text="Score">
      <formula>NOT(ISERROR(SEARCH("Score",AY151)))</formula>
    </cfRule>
    <cfRule type="cellIs" dxfId="1514" priority="1514" operator="greaterThan">
      <formula>$O$151</formula>
    </cfRule>
    <cfRule type="cellIs" dxfId="1513" priority="1515" operator="equal">
      <formula>$O$151</formula>
    </cfRule>
    <cfRule type="cellIs" dxfId="1512" priority="1516" operator="lessThan">
      <formula>$O$151</formula>
    </cfRule>
  </conditionalFormatting>
  <conditionalFormatting sqref="AZ151">
    <cfRule type="containsText" dxfId="1511" priority="1509" operator="containsText" text="Score">
      <formula>NOT(ISERROR(SEARCH("Score",AZ151)))</formula>
    </cfRule>
    <cfRule type="cellIs" dxfId="1510" priority="1510" operator="greaterThan">
      <formula>$O$151</formula>
    </cfRule>
    <cfRule type="cellIs" dxfId="1509" priority="1511" operator="equal">
      <formula>$O$151</formula>
    </cfRule>
    <cfRule type="cellIs" dxfId="1508" priority="1512" operator="lessThan">
      <formula>$O$151</formula>
    </cfRule>
  </conditionalFormatting>
  <conditionalFormatting sqref="BA151">
    <cfRule type="containsText" dxfId="1507" priority="1505" operator="containsText" text="Score">
      <formula>NOT(ISERROR(SEARCH("Score",BA151)))</formula>
    </cfRule>
    <cfRule type="cellIs" dxfId="1506" priority="1506" operator="greaterThan">
      <formula>$O$151</formula>
    </cfRule>
    <cfRule type="cellIs" dxfId="1505" priority="1507" operator="equal">
      <formula>$O$151</formula>
    </cfRule>
    <cfRule type="cellIs" dxfId="1504" priority="1508" operator="lessThan">
      <formula>$O$151</formula>
    </cfRule>
  </conditionalFormatting>
  <conditionalFormatting sqref="BB151">
    <cfRule type="containsText" dxfId="1503" priority="1501" operator="containsText" text="Score">
      <formula>NOT(ISERROR(SEARCH("Score",BB151)))</formula>
    </cfRule>
    <cfRule type="cellIs" dxfId="1502" priority="1502" operator="greaterThan">
      <formula>$O$151</formula>
    </cfRule>
    <cfRule type="cellIs" dxfId="1501" priority="1503" operator="equal">
      <formula>$O$151</formula>
    </cfRule>
    <cfRule type="cellIs" dxfId="1500" priority="1504" operator="lessThan">
      <formula>$O$151</formula>
    </cfRule>
  </conditionalFormatting>
  <conditionalFormatting sqref="BC151">
    <cfRule type="containsText" dxfId="1499" priority="1497" operator="containsText" text="Score">
      <formula>NOT(ISERROR(SEARCH("Score",BC151)))</formula>
    </cfRule>
    <cfRule type="cellIs" dxfId="1498" priority="1498" operator="greaterThan">
      <formula>$O$151</formula>
    </cfRule>
    <cfRule type="cellIs" dxfId="1497" priority="1499" operator="equal">
      <formula>$O$151</formula>
    </cfRule>
    <cfRule type="cellIs" dxfId="1496" priority="1500" operator="lessThan">
      <formula>$O$151</formula>
    </cfRule>
  </conditionalFormatting>
  <conditionalFormatting sqref="BD151">
    <cfRule type="containsText" dxfId="1495" priority="1493" operator="containsText" text="Score">
      <formula>NOT(ISERROR(SEARCH("Score",BD151)))</formula>
    </cfRule>
    <cfRule type="cellIs" dxfId="1494" priority="1494" operator="greaterThan">
      <formula>$O$151</formula>
    </cfRule>
    <cfRule type="cellIs" dxfId="1493" priority="1495" operator="equal">
      <formula>$O$151</formula>
    </cfRule>
    <cfRule type="cellIs" dxfId="1492" priority="1496" operator="lessThan">
      <formula>$O$151</formula>
    </cfRule>
  </conditionalFormatting>
  <conditionalFormatting sqref="BE151">
    <cfRule type="containsText" dxfId="1491" priority="1489" operator="containsText" text="Score">
      <formula>NOT(ISERROR(SEARCH("Score",BE151)))</formula>
    </cfRule>
    <cfRule type="cellIs" dxfId="1490" priority="1490" operator="greaterThan">
      <formula>$O$151</formula>
    </cfRule>
    <cfRule type="cellIs" dxfId="1489" priority="1491" operator="equal">
      <formula>$O$151</formula>
    </cfRule>
    <cfRule type="cellIs" dxfId="1488" priority="1492" operator="lessThan">
      <formula>$O$151</formula>
    </cfRule>
  </conditionalFormatting>
  <conditionalFormatting sqref="BF151">
    <cfRule type="containsText" dxfId="1487" priority="1485" operator="containsText" text="Score">
      <formula>NOT(ISERROR(SEARCH("Score",BF151)))</formula>
    </cfRule>
    <cfRule type="cellIs" dxfId="1486" priority="1486" operator="greaterThan">
      <formula>$O$151</formula>
    </cfRule>
    <cfRule type="cellIs" dxfId="1485" priority="1487" operator="equal">
      <formula>$O$151</formula>
    </cfRule>
    <cfRule type="cellIs" dxfId="1484" priority="1488" operator="lessThan">
      <formula>$O$151</formula>
    </cfRule>
  </conditionalFormatting>
  <conditionalFormatting sqref="BG151">
    <cfRule type="containsText" dxfId="1483" priority="1481" operator="containsText" text="Score">
      <formula>NOT(ISERROR(SEARCH("Score",BG151)))</formula>
    </cfRule>
    <cfRule type="cellIs" dxfId="1482" priority="1482" operator="greaterThan">
      <formula>$O$151</formula>
    </cfRule>
    <cfRule type="cellIs" dxfId="1481" priority="1483" operator="equal">
      <formula>$O$151</formula>
    </cfRule>
    <cfRule type="cellIs" dxfId="1480" priority="1484" operator="lessThan">
      <formula>$O$151</formula>
    </cfRule>
  </conditionalFormatting>
  <conditionalFormatting sqref="BH151">
    <cfRule type="containsText" dxfId="1479" priority="1477" operator="containsText" text="Score">
      <formula>NOT(ISERROR(SEARCH("Score",BH151)))</formula>
    </cfRule>
    <cfRule type="cellIs" dxfId="1478" priority="1478" operator="greaterThan">
      <formula>$O$151</formula>
    </cfRule>
    <cfRule type="cellIs" dxfId="1477" priority="1479" operator="equal">
      <formula>$O$151</formula>
    </cfRule>
    <cfRule type="cellIs" dxfId="1476" priority="1480" operator="lessThan">
      <formula>$O$151</formula>
    </cfRule>
  </conditionalFormatting>
  <conditionalFormatting sqref="BI151">
    <cfRule type="containsText" dxfId="1475" priority="1473" operator="containsText" text="Score">
      <formula>NOT(ISERROR(SEARCH("Score",BI151)))</formula>
    </cfRule>
    <cfRule type="cellIs" dxfId="1474" priority="1474" operator="greaterThan">
      <formula>$O$151</formula>
    </cfRule>
    <cfRule type="cellIs" dxfId="1473" priority="1475" operator="equal">
      <formula>$O$151</formula>
    </cfRule>
    <cfRule type="cellIs" dxfId="1472" priority="1476" operator="lessThan">
      <formula>$O$151</formula>
    </cfRule>
  </conditionalFormatting>
  <conditionalFormatting sqref="BJ151">
    <cfRule type="containsText" dxfId="1471" priority="1469" operator="containsText" text="Score">
      <formula>NOT(ISERROR(SEARCH("Score",BJ151)))</formula>
    </cfRule>
    <cfRule type="cellIs" dxfId="1470" priority="1470" operator="greaterThan">
      <formula>$O$151</formula>
    </cfRule>
    <cfRule type="cellIs" dxfId="1469" priority="1471" operator="equal">
      <formula>$O$151</formula>
    </cfRule>
    <cfRule type="cellIs" dxfId="1468" priority="1472" operator="lessThan">
      <formula>$O$151</formula>
    </cfRule>
  </conditionalFormatting>
  <conditionalFormatting sqref="BK151">
    <cfRule type="containsText" dxfId="1467" priority="1465" operator="containsText" text="Score">
      <formula>NOT(ISERROR(SEARCH("Score",BK151)))</formula>
    </cfRule>
    <cfRule type="cellIs" dxfId="1466" priority="1466" operator="greaterThan">
      <formula>$O$151</formula>
    </cfRule>
    <cfRule type="cellIs" dxfId="1465" priority="1467" operator="equal">
      <formula>$O$151</formula>
    </cfRule>
    <cfRule type="cellIs" dxfId="1464" priority="1468" operator="lessThan">
      <formula>$O$151</formula>
    </cfRule>
  </conditionalFormatting>
  <conditionalFormatting sqref="BL151">
    <cfRule type="containsText" dxfId="1463" priority="1461" operator="containsText" text="Score">
      <formula>NOT(ISERROR(SEARCH("Score",BL151)))</formula>
    </cfRule>
    <cfRule type="cellIs" dxfId="1462" priority="1462" operator="greaterThan">
      <formula>$O$151</formula>
    </cfRule>
    <cfRule type="cellIs" dxfId="1461" priority="1463" operator="equal">
      <formula>$O$151</formula>
    </cfRule>
    <cfRule type="cellIs" dxfId="1460" priority="1464" operator="lessThan">
      <formula>$O$151</formula>
    </cfRule>
  </conditionalFormatting>
  <conditionalFormatting sqref="BM151">
    <cfRule type="containsText" dxfId="1459" priority="1457" operator="containsText" text="Score">
      <formula>NOT(ISERROR(SEARCH("Score",BM151)))</formula>
    </cfRule>
    <cfRule type="cellIs" dxfId="1458" priority="1458" operator="greaterThan">
      <formula>$O$151</formula>
    </cfRule>
    <cfRule type="cellIs" dxfId="1457" priority="1459" operator="equal">
      <formula>$O$151</formula>
    </cfRule>
    <cfRule type="cellIs" dxfId="1456" priority="1460" operator="lessThan">
      <formula>$O$151</formula>
    </cfRule>
  </conditionalFormatting>
  <conditionalFormatting sqref="BN151">
    <cfRule type="containsText" dxfId="1455" priority="1453" operator="containsText" text="Score">
      <formula>NOT(ISERROR(SEARCH("Score",BN151)))</formula>
    </cfRule>
    <cfRule type="cellIs" dxfId="1454" priority="1454" operator="greaterThan">
      <formula>$O$151</formula>
    </cfRule>
    <cfRule type="cellIs" dxfId="1453" priority="1455" operator="equal">
      <formula>$O$151</formula>
    </cfRule>
    <cfRule type="cellIs" dxfId="1452" priority="1456" operator="lessThan">
      <formula>$O$151</formula>
    </cfRule>
  </conditionalFormatting>
  <conditionalFormatting sqref="BO151">
    <cfRule type="containsText" dxfId="1451" priority="1449" operator="containsText" text="Score">
      <formula>NOT(ISERROR(SEARCH("Score",BO151)))</formula>
    </cfRule>
    <cfRule type="cellIs" dxfId="1450" priority="1450" operator="greaterThan">
      <formula>$O$151</formula>
    </cfRule>
    <cfRule type="cellIs" dxfId="1449" priority="1451" operator="equal">
      <formula>$O$151</formula>
    </cfRule>
    <cfRule type="cellIs" dxfId="1448" priority="1452" operator="lessThan">
      <formula>$O$151</formula>
    </cfRule>
  </conditionalFormatting>
  <conditionalFormatting sqref="BP151">
    <cfRule type="containsText" dxfId="1447" priority="1445" operator="containsText" text="Score">
      <formula>NOT(ISERROR(SEARCH("Score",BP151)))</formula>
    </cfRule>
    <cfRule type="cellIs" dxfId="1446" priority="1446" operator="greaterThan">
      <formula>$O$151</formula>
    </cfRule>
    <cfRule type="cellIs" dxfId="1445" priority="1447" operator="equal">
      <formula>$O$151</formula>
    </cfRule>
    <cfRule type="cellIs" dxfId="1444" priority="1448" operator="lessThan">
      <formula>$O$151</formula>
    </cfRule>
  </conditionalFormatting>
  <conditionalFormatting sqref="BQ151">
    <cfRule type="containsText" dxfId="1443" priority="1441" operator="containsText" text="Score">
      <formula>NOT(ISERROR(SEARCH("Score",BQ151)))</formula>
    </cfRule>
    <cfRule type="cellIs" dxfId="1442" priority="1442" operator="greaterThan">
      <formula>$O$151</formula>
    </cfRule>
    <cfRule type="cellIs" dxfId="1441" priority="1443" operator="equal">
      <formula>$O$151</formula>
    </cfRule>
    <cfRule type="cellIs" dxfId="1440" priority="1444" operator="lessThan">
      <formula>$O$151</formula>
    </cfRule>
  </conditionalFormatting>
  <conditionalFormatting sqref="AN155">
    <cfRule type="containsText" dxfId="1439" priority="1437" operator="containsText" text="Score">
      <formula>NOT(ISERROR(SEARCH("Score",AN155)))</formula>
    </cfRule>
    <cfRule type="cellIs" dxfId="1438" priority="1438" operator="greaterThan">
      <formula>$O$155</formula>
    </cfRule>
    <cfRule type="cellIs" dxfId="1437" priority="1439" operator="equal">
      <formula>$O$155</formula>
    </cfRule>
    <cfRule type="cellIs" dxfId="1436" priority="1440" operator="lessThan">
      <formula>$O$155</formula>
    </cfRule>
  </conditionalFormatting>
  <conditionalFormatting sqref="AO155">
    <cfRule type="containsText" dxfId="1435" priority="1433" operator="containsText" text="Score">
      <formula>NOT(ISERROR(SEARCH("Score",AO155)))</formula>
    </cfRule>
    <cfRule type="cellIs" dxfId="1434" priority="1434" operator="greaterThan">
      <formula>$O$155</formula>
    </cfRule>
    <cfRule type="cellIs" dxfId="1433" priority="1435" operator="equal">
      <formula>$O$155</formula>
    </cfRule>
    <cfRule type="cellIs" dxfId="1432" priority="1436" operator="lessThan">
      <formula>$O$155</formula>
    </cfRule>
  </conditionalFormatting>
  <conditionalFormatting sqref="AP155">
    <cfRule type="containsText" dxfId="1431" priority="1429" operator="containsText" text="Score">
      <formula>NOT(ISERROR(SEARCH("Score",AP155)))</formula>
    </cfRule>
    <cfRule type="cellIs" dxfId="1430" priority="1430" operator="greaterThan">
      <formula>$O$155</formula>
    </cfRule>
    <cfRule type="cellIs" dxfId="1429" priority="1431" operator="equal">
      <formula>$O$155</formula>
    </cfRule>
    <cfRule type="cellIs" dxfId="1428" priority="1432" operator="lessThan">
      <formula>$O$155</formula>
    </cfRule>
  </conditionalFormatting>
  <conditionalFormatting sqref="AQ155">
    <cfRule type="containsText" dxfId="1427" priority="1425" operator="containsText" text="Score">
      <formula>NOT(ISERROR(SEARCH("Score",AQ155)))</formula>
    </cfRule>
    <cfRule type="cellIs" dxfId="1426" priority="1426" operator="greaterThan">
      <formula>$O$155</formula>
    </cfRule>
    <cfRule type="cellIs" dxfId="1425" priority="1427" operator="equal">
      <formula>$O$155</formula>
    </cfRule>
    <cfRule type="cellIs" dxfId="1424" priority="1428" operator="lessThan">
      <formula>$O$155</formula>
    </cfRule>
  </conditionalFormatting>
  <conditionalFormatting sqref="AR155">
    <cfRule type="containsText" dxfId="1423" priority="1421" operator="containsText" text="Score">
      <formula>NOT(ISERROR(SEARCH("Score",AR155)))</formula>
    </cfRule>
    <cfRule type="cellIs" dxfId="1422" priority="1422" operator="greaterThan">
      <formula>$O$155</formula>
    </cfRule>
    <cfRule type="cellIs" dxfId="1421" priority="1423" operator="equal">
      <formula>$O$155</formula>
    </cfRule>
    <cfRule type="cellIs" dxfId="1420" priority="1424" operator="lessThan">
      <formula>$O$155</formula>
    </cfRule>
  </conditionalFormatting>
  <conditionalFormatting sqref="AS155">
    <cfRule type="containsText" dxfId="1419" priority="1417" operator="containsText" text="Score">
      <formula>NOT(ISERROR(SEARCH("Score",AS155)))</formula>
    </cfRule>
    <cfRule type="cellIs" dxfId="1418" priority="1418" operator="greaterThan">
      <formula>$O$155</formula>
    </cfRule>
    <cfRule type="cellIs" dxfId="1417" priority="1419" operator="equal">
      <formula>$O$155</formula>
    </cfRule>
    <cfRule type="cellIs" dxfId="1416" priority="1420" operator="lessThan">
      <formula>$O$155</formula>
    </cfRule>
  </conditionalFormatting>
  <conditionalFormatting sqref="AT155">
    <cfRule type="containsText" dxfId="1415" priority="1413" operator="containsText" text="Score">
      <formula>NOT(ISERROR(SEARCH("Score",AT155)))</formula>
    </cfRule>
    <cfRule type="cellIs" dxfId="1414" priority="1414" operator="greaterThan">
      <formula>$O$155</formula>
    </cfRule>
    <cfRule type="cellIs" dxfId="1413" priority="1415" operator="equal">
      <formula>$O$155</formula>
    </cfRule>
    <cfRule type="cellIs" dxfId="1412" priority="1416" operator="lessThan">
      <formula>$O$155</formula>
    </cfRule>
  </conditionalFormatting>
  <conditionalFormatting sqref="AU155">
    <cfRule type="containsText" dxfId="1411" priority="1409" operator="containsText" text="Score">
      <formula>NOT(ISERROR(SEARCH("Score",AU155)))</formula>
    </cfRule>
    <cfRule type="cellIs" dxfId="1410" priority="1410" operator="greaterThan">
      <formula>$O$155</formula>
    </cfRule>
    <cfRule type="cellIs" dxfId="1409" priority="1411" operator="equal">
      <formula>$O$155</formula>
    </cfRule>
    <cfRule type="cellIs" dxfId="1408" priority="1412" operator="lessThan">
      <formula>$O$155</formula>
    </cfRule>
  </conditionalFormatting>
  <conditionalFormatting sqref="AV155">
    <cfRule type="containsText" dxfId="1407" priority="1405" operator="containsText" text="Score">
      <formula>NOT(ISERROR(SEARCH("Score",AV155)))</formula>
    </cfRule>
    <cfRule type="cellIs" dxfId="1406" priority="1406" operator="greaterThan">
      <formula>$O$155</formula>
    </cfRule>
    <cfRule type="cellIs" dxfId="1405" priority="1407" operator="equal">
      <formula>$O$155</formula>
    </cfRule>
    <cfRule type="cellIs" dxfId="1404" priority="1408" operator="lessThan">
      <formula>$O$155</formula>
    </cfRule>
  </conditionalFormatting>
  <conditionalFormatting sqref="AW155">
    <cfRule type="containsText" dxfId="1403" priority="1401" operator="containsText" text="Score">
      <formula>NOT(ISERROR(SEARCH("Score",AW155)))</formula>
    </cfRule>
    <cfRule type="cellIs" dxfId="1402" priority="1402" operator="greaterThan">
      <formula>$O$155</formula>
    </cfRule>
    <cfRule type="cellIs" dxfId="1401" priority="1403" operator="equal">
      <formula>$O$155</formula>
    </cfRule>
    <cfRule type="cellIs" dxfId="1400" priority="1404" operator="lessThan">
      <formula>$O$155</formula>
    </cfRule>
  </conditionalFormatting>
  <conditionalFormatting sqref="AX155">
    <cfRule type="containsText" dxfId="1399" priority="1397" operator="containsText" text="Score">
      <formula>NOT(ISERROR(SEARCH("Score",AX155)))</formula>
    </cfRule>
    <cfRule type="cellIs" dxfId="1398" priority="1398" operator="greaterThan">
      <formula>$O$155</formula>
    </cfRule>
    <cfRule type="cellIs" dxfId="1397" priority="1399" operator="equal">
      <formula>$O$155</formula>
    </cfRule>
    <cfRule type="cellIs" dxfId="1396" priority="1400" operator="lessThan">
      <formula>$O$155</formula>
    </cfRule>
  </conditionalFormatting>
  <conditionalFormatting sqref="AY155">
    <cfRule type="containsText" dxfId="1395" priority="1393" operator="containsText" text="Score">
      <formula>NOT(ISERROR(SEARCH("Score",AY155)))</formula>
    </cfRule>
    <cfRule type="cellIs" dxfId="1394" priority="1394" operator="greaterThan">
      <formula>$O$155</formula>
    </cfRule>
    <cfRule type="cellIs" dxfId="1393" priority="1395" operator="equal">
      <formula>$O$155</formula>
    </cfRule>
    <cfRule type="cellIs" dxfId="1392" priority="1396" operator="lessThan">
      <formula>$O$155</formula>
    </cfRule>
  </conditionalFormatting>
  <conditionalFormatting sqref="AZ155">
    <cfRule type="containsText" dxfId="1391" priority="1389" operator="containsText" text="Score">
      <formula>NOT(ISERROR(SEARCH("Score",AZ155)))</formula>
    </cfRule>
    <cfRule type="cellIs" dxfId="1390" priority="1390" operator="greaterThan">
      <formula>$O$155</formula>
    </cfRule>
    <cfRule type="cellIs" dxfId="1389" priority="1391" operator="equal">
      <formula>$O$155</formula>
    </cfRule>
    <cfRule type="cellIs" dxfId="1388" priority="1392" operator="lessThan">
      <formula>$O$155</formula>
    </cfRule>
  </conditionalFormatting>
  <conditionalFormatting sqref="BA155">
    <cfRule type="containsText" dxfId="1387" priority="1385" operator="containsText" text="Score">
      <formula>NOT(ISERROR(SEARCH("Score",BA155)))</formula>
    </cfRule>
    <cfRule type="cellIs" dxfId="1386" priority="1386" operator="greaterThan">
      <formula>$O$155</formula>
    </cfRule>
    <cfRule type="cellIs" dxfId="1385" priority="1387" operator="equal">
      <formula>$O$155</formula>
    </cfRule>
    <cfRule type="cellIs" dxfId="1384" priority="1388" operator="lessThan">
      <formula>$O$155</formula>
    </cfRule>
  </conditionalFormatting>
  <conditionalFormatting sqref="BB155">
    <cfRule type="containsText" dxfId="1383" priority="1381" operator="containsText" text="Score">
      <formula>NOT(ISERROR(SEARCH("Score",BB155)))</formula>
    </cfRule>
    <cfRule type="cellIs" dxfId="1382" priority="1382" operator="greaterThan">
      <formula>$O$155</formula>
    </cfRule>
    <cfRule type="cellIs" dxfId="1381" priority="1383" operator="equal">
      <formula>$O$155</formula>
    </cfRule>
    <cfRule type="cellIs" dxfId="1380" priority="1384" operator="lessThan">
      <formula>$O$155</formula>
    </cfRule>
  </conditionalFormatting>
  <conditionalFormatting sqref="BC155">
    <cfRule type="containsText" dxfId="1379" priority="1377" operator="containsText" text="Score">
      <formula>NOT(ISERROR(SEARCH("Score",BC155)))</formula>
    </cfRule>
    <cfRule type="cellIs" dxfId="1378" priority="1378" operator="greaterThan">
      <formula>$O$155</formula>
    </cfRule>
    <cfRule type="cellIs" dxfId="1377" priority="1379" operator="equal">
      <formula>$O$155</formula>
    </cfRule>
    <cfRule type="cellIs" dxfId="1376" priority="1380" operator="lessThan">
      <formula>$O$155</formula>
    </cfRule>
  </conditionalFormatting>
  <conditionalFormatting sqref="BD155">
    <cfRule type="containsText" dxfId="1375" priority="1373" operator="containsText" text="Score">
      <formula>NOT(ISERROR(SEARCH("Score",BD155)))</formula>
    </cfRule>
    <cfRule type="cellIs" dxfId="1374" priority="1374" operator="greaterThan">
      <formula>$O$155</formula>
    </cfRule>
    <cfRule type="cellIs" dxfId="1373" priority="1375" operator="equal">
      <formula>$O$155</formula>
    </cfRule>
    <cfRule type="cellIs" dxfId="1372" priority="1376" operator="lessThan">
      <formula>$O$155</formula>
    </cfRule>
  </conditionalFormatting>
  <conditionalFormatting sqref="BE155">
    <cfRule type="containsText" dxfId="1371" priority="1369" operator="containsText" text="Score">
      <formula>NOT(ISERROR(SEARCH("Score",BE155)))</formula>
    </cfRule>
    <cfRule type="cellIs" dxfId="1370" priority="1370" operator="greaterThan">
      <formula>$O$155</formula>
    </cfRule>
    <cfRule type="cellIs" dxfId="1369" priority="1371" operator="equal">
      <formula>$O$155</formula>
    </cfRule>
    <cfRule type="cellIs" dxfId="1368" priority="1372" operator="lessThan">
      <formula>$O$155</formula>
    </cfRule>
  </conditionalFormatting>
  <conditionalFormatting sqref="BF155">
    <cfRule type="containsText" dxfId="1367" priority="1365" operator="containsText" text="Score">
      <formula>NOT(ISERROR(SEARCH("Score",BF155)))</formula>
    </cfRule>
    <cfRule type="cellIs" dxfId="1366" priority="1366" operator="greaterThan">
      <formula>$O$155</formula>
    </cfRule>
    <cfRule type="cellIs" dxfId="1365" priority="1367" operator="equal">
      <formula>$O$155</formula>
    </cfRule>
    <cfRule type="cellIs" dxfId="1364" priority="1368" operator="lessThan">
      <formula>$O$155</formula>
    </cfRule>
  </conditionalFormatting>
  <conditionalFormatting sqref="BG155">
    <cfRule type="containsText" dxfId="1363" priority="1361" operator="containsText" text="Score">
      <formula>NOT(ISERROR(SEARCH("Score",BG155)))</formula>
    </cfRule>
    <cfRule type="cellIs" dxfId="1362" priority="1362" operator="greaterThan">
      <formula>$O$155</formula>
    </cfRule>
    <cfRule type="cellIs" dxfId="1361" priority="1363" operator="equal">
      <formula>$O$155</formula>
    </cfRule>
    <cfRule type="cellIs" dxfId="1360" priority="1364" operator="lessThan">
      <formula>$O$155</formula>
    </cfRule>
  </conditionalFormatting>
  <conditionalFormatting sqref="BH155">
    <cfRule type="containsText" dxfId="1359" priority="1357" operator="containsText" text="Score">
      <formula>NOT(ISERROR(SEARCH("Score",BH155)))</formula>
    </cfRule>
    <cfRule type="cellIs" dxfId="1358" priority="1358" operator="greaterThan">
      <formula>$O$155</formula>
    </cfRule>
    <cfRule type="cellIs" dxfId="1357" priority="1359" operator="equal">
      <formula>$O$155</formula>
    </cfRule>
    <cfRule type="cellIs" dxfId="1356" priority="1360" operator="lessThan">
      <formula>$O$155</formula>
    </cfRule>
  </conditionalFormatting>
  <conditionalFormatting sqref="BI155">
    <cfRule type="containsText" dxfId="1355" priority="1353" operator="containsText" text="Score">
      <formula>NOT(ISERROR(SEARCH("Score",BI155)))</formula>
    </cfRule>
    <cfRule type="cellIs" dxfId="1354" priority="1354" operator="greaterThan">
      <formula>$O$155</formula>
    </cfRule>
    <cfRule type="cellIs" dxfId="1353" priority="1355" operator="equal">
      <formula>$O$155</formula>
    </cfRule>
    <cfRule type="cellIs" dxfId="1352" priority="1356" operator="lessThan">
      <formula>$O$155</formula>
    </cfRule>
  </conditionalFormatting>
  <conditionalFormatting sqref="BJ155">
    <cfRule type="containsText" dxfId="1351" priority="1349" operator="containsText" text="Score">
      <formula>NOT(ISERROR(SEARCH("Score",BJ155)))</formula>
    </cfRule>
    <cfRule type="cellIs" dxfId="1350" priority="1350" operator="greaterThan">
      <formula>$O$155</formula>
    </cfRule>
    <cfRule type="cellIs" dxfId="1349" priority="1351" operator="equal">
      <formula>$O$155</formula>
    </cfRule>
    <cfRule type="cellIs" dxfId="1348" priority="1352" operator="lessThan">
      <formula>$O$155</formula>
    </cfRule>
  </conditionalFormatting>
  <conditionalFormatting sqref="BK155">
    <cfRule type="containsText" dxfId="1347" priority="1345" operator="containsText" text="Score">
      <formula>NOT(ISERROR(SEARCH("Score",BK155)))</formula>
    </cfRule>
    <cfRule type="cellIs" dxfId="1346" priority="1346" operator="greaterThan">
      <formula>$O$155</formula>
    </cfRule>
    <cfRule type="cellIs" dxfId="1345" priority="1347" operator="equal">
      <formula>$O$155</formula>
    </cfRule>
    <cfRule type="cellIs" dxfId="1344" priority="1348" operator="lessThan">
      <formula>$O$155</formula>
    </cfRule>
  </conditionalFormatting>
  <conditionalFormatting sqref="BL155">
    <cfRule type="containsText" dxfId="1343" priority="1341" operator="containsText" text="Score">
      <formula>NOT(ISERROR(SEARCH("Score",BL155)))</formula>
    </cfRule>
    <cfRule type="cellIs" dxfId="1342" priority="1342" operator="greaterThan">
      <formula>$O$155</formula>
    </cfRule>
    <cfRule type="cellIs" dxfId="1341" priority="1343" operator="equal">
      <formula>$O$155</formula>
    </cfRule>
    <cfRule type="cellIs" dxfId="1340" priority="1344" operator="lessThan">
      <formula>$O$155</formula>
    </cfRule>
  </conditionalFormatting>
  <conditionalFormatting sqref="BM155">
    <cfRule type="containsText" dxfId="1339" priority="1337" operator="containsText" text="Score">
      <formula>NOT(ISERROR(SEARCH("Score",BM155)))</formula>
    </cfRule>
    <cfRule type="cellIs" dxfId="1338" priority="1338" operator="greaterThan">
      <formula>$O$155</formula>
    </cfRule>
    <cfRule type="cellIs" dxfId="1337" priority="1339" operator="equal">
      <formula>$O$155</formula>
    </cfRule>
    <cfRule type="cellIs" dxfId="1336" priority="1340" operator="lessThan">
      <formula>$O$155</formula>
    </cfRule>
  </conditionalFormatting>
  <conditionalFormatting sqref="BN155">
    <cfRule type="containsText" dxfId="1335" priority="1333" operator="containsText" text="Score">
      <formula>NOT(ISERROR(SEARCH("Score",BN155)))</formula>
    </cfRule>
    <cfRule type="cellIs" dxfId="1334" priority="1334" operator="greaterThan">
      <formula>$O$155</formula>
    </cfRule>
    <cfRule type="cellIs" dxfId="1333" priority="1335" operator="equal">
      <formula>$O$155</formula>
    </cfRule>
    <cfRule type="cellIs" dxfId="1332" priority="1336" operator="lessThan">
      <formula>$O$155</formula>
    </cfRule>
  </conditionalFormatting>
  <conditionalFormatting sqref="BO155">
    <cfRule type="containsText" dxfId="1331" priority="1329" operator="containsText" text="Score">
      <formula>NOT(ISERROR(SEARCH("Score",BO155)))</formula>
    </cfRule>
    <cfRule type="cellIs" dxfId="1330" priority="1330" operator="greaterThan">
      <formula>$O$155</formula>
    </cfRule>
    <cfRule type="cellIs" dxfId="1329" priority="1331" operator="equal">
      <formula>$O$155</formula>
    </cfRule>
    <cfRule type="cellIs" dxfId="1328" priority="1332" operator="lessThan">
      <formula>$O$155</formula>
    </cfRule>
  </conditionalFormatting>
  <conditionalFormatting sqref="BP155">
    <cfRule type="containsText" dxfId="1327" priority="1325" operator="containsText" text="Score">
      <formula>NOT(ISERROR(SEARCH("Score",BP155)))</formula>
    </cfRule>
    <cfRule type="cellIs" dxfId="1326" priority="1326" operator="greaterThan">
      <formula>$O$155</formula>
    </cfRule>
    <cfRule type="cellIs" dxfId="1325" priority="1327" operator="equal">
      <formula>$O$155</formula>
    </cfRule>
    <cfRule type="cellIs" dxfId="1324" priority="1328" operator="lessThan">
      <formula>$O$155</formula>
    </cfRule>
  </conditionalFormatting>
  <conditionalFormatting sqref="BQ155">
    <cfRule type="containsText" dxfId="1323" priority="1321" operator="containsText" text="Score">
      <formula>NOT(ISERROR(SEARCH("Score",BQ155)))</formula>
    </cfRule>
    <cfRule type="cellIs" dxfId="1322" priority="1322" operator="greaterThan">
      <formula>$O$155</formula>
    </cfRule>
    <cfRule type="cellIs" dxfId="1321" priority="1323" operator="equal">
      <formula>$O$155</formula>
    </cfRule>
    <cfRule type="cellIs" dxfId="1320" priority="1324" operator="lessThan">
      <formula>$O$155</formula>
    </cfRule>
  </conditionalFormatting>
  <conditionalFormatting sqref="AN159">
    <cfRule type="containsText" dxfId="1319" priority="1317" operator="containsText" text="Score">
      <formula>NOT(ISERROR(SEARCH("Score",AN159)))</formula>
    </cfRule>
    <cfRule type="cellIs" dxfId="1318" priority="1318" operator="greaterThan">
      <formula>$O$159</formula>
    </cfRule>
    <cfRule type="cellIs" dxfId="1317" priority="1319" operator="equal">
      <formula>$O$159</formula>
    </cfRule>
    <cfRule type="cellIs" dxfId="1316" priority="1320" operator="lessThan">
      <formula>$O$159</formula>
    </cfRule>
  </conditionalFormatting>
  <conditionalFormatting sqref="AO159">
    <cfRule type="containsText" dxfId="1315" priority="1313" operator="containsText" text="Score">
      <formula>NOT(ISERROR(SEARCH("Score",AO159)))</formula>
    </cfRule>
    <cfRule type="cellIs" dxfId="1314" priority="1314" operator="greaterThan">
      <formula>$O$159</formula>
    </cfRule>
    <cfRule type="cellIs" dxfId="1313" priority="1315" operator="equal">
      <formula>$O$159</formula>
    </cfRule>
    <cfRule type="cellIs" dxfId="1312" priority="1316" operator="lessThan">
      <formula>$O$159</formula>
    </cfRule>
  </conditionalFormatting>
  <conditionalFormatting sqref="AP159">
    <cfRule type="containsText" dxfId="1311" priority="1309" operator="containsText" text="Score">
      <formula>NOT(ISERROR(SEARCH("Score",AP159)))</formula>
    </cfRule>
    <cfRule type="cellIs" dxfId="1310" priority="1310" operator="greaterThan">
      <formula>$O$159</formula>
    </cfRule>
    <cfRule type="cellIs" dxfId="1309" priority="1311" operator="equal">
      <formula>$O$159</formula>
    </cfRule>
    <cfRule type="cellIs" dxfId="1308" priority="1312" operator="lessThan">
      <formula>$O$159</formula>
    </cfRule>
  </conditionalFormatting>
  <conditionalFormatting sqref="AQ159">
    <cfRule type="containsText" dxfId="1307" priority="1305" operator="containsText" text="Score">
      <formula>NOT(ISERROR(SEARCH("Score",AQ159)))</formula>
    </cfRule>
    <cfRule type="cellIs" dxfId="1306" priority="1306" operator="greaterThan">
      <formula>$O$159</formula>
    </cfRule>
    <cfRule type="cellIs" dxfId="1305" priority="1307" operator="equal">
      <formula>$O$159</formula>
    </cfRule>
    <cfRule type="cellIs" dxfId="1304" priority="1308" operator="lessThan">
      <formula>$O$159</formula>
    </cfRule>
  </conditionalFormatting>
  <conditionalFormatting sqref="AR159">
    <cfRule type="containsText" dxfId="1303" priority="1301" operator="containsText" text="Score">
      <formula>NOT(ISERROR(SEARCH("Score",AR159)))</formula>
    </cfRule>
    <cfRule type="cellIs" dxfId="1302" priority="1302" operator="greaterThan">
      <formula>$O$159</formula>
    </cfRule>
    <cfRule type="cellIs" dxfId="1301" priority="1303" operator="equal">
      <formula>$O$159</formula>
    </cfRule>
    <cfRule type="cellIs" dxfId="1300" priority="1304" operator="lessThan">
      <formula>$O$159</formula>
    </cfRule>
  </conditionalFormatting>
  <conditionalFormatting sqref="AS159">
    <cfRule type="containsText" dxfId="1299" priority="1297" operator="containsText" text="Score">
      <formula>NOT(ISERROR(SEARCH("Score",AS159)))</formula>
    </cfRule>
    <cfRule type="cellIs" dxfId="1298" priority="1298" operator="greaterThan">
      <formula>$O$159</formula>
    </cfRule>
    <cfRule type="cellIs" dxfId="1297" priority="1299" operator="equal">
      <formula>$O$159</formula>
    </cfRule>
    <cfRule type="cellIs" dxfId="1296" priority="1300" operator="lessThan">
      <formula>$O$159</formula>
    </cfRule>
  </conditionalFormatting>
  <conditionalFormatting sqref="AT159">
    <cfRule type="containsText" dxfId="1295" priority="1293" operator="containsText" text="Score">
      <formula>NOT(ISERROR(SEARCH("Score",AT159)))</formula>
    </cfRule>
    <cfRule type="cellIs" dxfId="1294" priority="1294" operator="greaterThan">
      <formula>$O$159</formula>
    </cfRule>
    <cfRule type="cellIs" dxfId="1293" priority="1295" operator="equal">
      <formula>$O$159</formula>
    </cfRule>
    <cfRule type="cellIs" dxfId="1292" priority="1296" operator="lessThan">
      <formula>$O$159</formula>
    </cfRule>
  </conditionalFormatting>
  <conditionalFormatting sqref="AU159">
    <cfRule type="containsText" dxfId="1291" priority="1289" operator="containsText" text="Score">
      <formula>NOT(ISERROR(SEARCH("Score",AU159)))</formula>
    </cfRule>
    <cfRule type="cellIs" dxfId="1290" priority="1290" operator="greaterThan">
      <formula>$O$159</formula>
    </cfRule>
    <cfRule type="cellIs" dxfId="1289" priority="1291" operator="equal">
      <formula>$O$159</formula>
    </cfRule>
    <cfRule type="cellIs" dxfId="1288" priority="1292" operator="lessThan">
      <formula>$O$159</formula>
    </cfRule>
  </conditionalFormatting>
  <conditionalFormatting sqref="AV159">
    <cfRule type="containsText" dxfId="1287" priority="1285" operator="containsText" text="Score">
      <formula>NOT(ISERROR(SEARCH("Score",AV159)))</formula>
    </cfRule>
    <cfRule type="cellIs" dxfId="1286" priority="1286" operator="greaterThan">
      <formula>$O$159</formula>
    </cfRule>
    <cfRule type="cellIs" dxfId="1285" priority="1287" operator="equal">
      <formula>$O$159</formula>
    </cfRule>
    <cfRule type="cellIs" dxfId="1284" priority="1288" operator="lessThan">
      <formula>$O$159</formula>
    </cfRule>
  </conditionalFormatting>
  <conditionalFormatting sqref="AW159">
    <cfRule type="containsText" dxfId="1283" priority="1281" operator="containsText" text="Score">
      <formula>NOT(ISERROR(SEARCH("Score",AW159)))</formula>
    </cfRule>
    <cfRule type="cellIs" dxfId="1282" priority="1282" operator="greaterThan">
      <formula>$O$159</formula>
    </cfRule>
    <cfRule type="cellIs" dxfId="1281" priority="1283" operator="equal">
      <formula>$O$159</formula>
    </cfRule>
    <cfRule type="cellIs" dxfId="1280" priority="1284" operator="lessThan">
      <formula>$O$159</formula>
    </cfRule>
  </conditionalFormatting>
  <conditionalFormatting sqref="AX159">
    <cfRule type="containsText" dxfId="1279" priority="1277" operator="containsText" text="Score">
      <formula>NOT(ISERROR(SEARCH("Score",AX159)))</formula>
    </cfRule>
    <cfRule type="cellIs" dxfId="1278" priority="1278" operator="greaterThan">
      <formula>$O$159</formula>
    </cfRule>
    <cfRule type="cellIs" dxfId="1277" priority="1279" operator="equal">
      <formula>$O$159</formula>
    </cfRule>
    <cfRule type="cellIs" dxfId="1276" priority="1280" operator="lessThan">
      <formula>$O$159</formula>
    </cfRule>
  </conditionalFormatting>
  <conditionalFormatting sqref="AY159">
    <cfRule type="containsText" dxfId="1275" priority="1273" operator="containsText" text="Score">
      <formula>NOT(ISERROR(SEARCH("Score",AY159)))</formula>
    </cfRule>
    <cfRule type="cellIs" dxfId="1274" priority="1274" operator="greaterThan">
      <formula>$O$159</formula>
    </cfRule>
    <cfRule type="cellIs" dxfId="1273" priority="1275" operator="equal">
      <formula>$O$159</formula>
    </cfRule>
    <cfRule type="cellIs" dxfId="1272" priority="1276" operator="lessThan">
      <formula>$O$159</formula>
    </cfRule>
  </conditionalFormatting>
  <conditionalFormatting sqref="AZ159">
    <cfRule type="containsText" dxfId="1271" priority="1269" operator="containsText" text="Score">
      <formula>NOT(ISERROR(SEARCH("Score",AZ159)))</formula>
    </cfRule>
    <cfRule type="cellIs" dxfId="1270" priority="1270" operator="greaterThan">
      <formula>$O$159</formula>
    </cfRule>
    <cfRule type="cellIs" dxfId="1269" priority="1271" operator="equal">
      <formula>$O$159</formula>
    </cfRule>
    <cfRule type="cellIs" dxfId="1268" priority="1272" operator="lessThan">
      <formula>$O$159</formula>
    </cfRule>
  </conditionalFormatting>
  <conditionalFormatting sqref="BA159">
    <cfRule type="containsText" dxfId="1267" priority="1265" operator="containsText" text="Score">
      <formula>NOT(ISERROR(SEARCH("Score",BA159)))</formula>
    </cfRule>
    <cfRule type="cellIs" dxfId="1266" priority="1266" operator="greaterThan">
      <formula>$O$159</formula>
    </cfRule>
    <cfRule type="cellIs" dxfId="1265" priority="1267" operator="equal">
      <formula>$O$159</formula>
    </cfRule>
    <cfRule type="cellIs" dxfId="1264" priority="1268" operator="lessThan">
      <formula>$O$159</formula>
    </cfRule>
  </conditionalFormatting>
  <conditionalFormatting sqref="BB159">
    <cfRule type="containsText" dxfId="1263" priority="1261" operator="containsText" text="Score">
      <formula>NOT(ISERROR(SEARCH("Score",BB159)))</formula>
    </cfRule>
    <cfRule type="cellIs" dxfId="1262" priority="1262" operator="greaterThan">
      <formula>$O$159</formula>
    </cfRule>
    <cfRule type="cellIs" dxfId="1261" priority="1263" operator="equal">
      <formula>$O$159</formula>
    </cfRule>
    <cfRule type="cellIs" dxfId="1260" priority="1264" operator="lessThan">
      <formula>$O$159</formula>
    </cfRule>
  </conditionalFormatting>
  <conditionalFormatting sqref="BC159">
    <cfRule type="containsText" dxfId="1259" priority="1257" operator="containsText" text="Score">
      <formula>NOT(ISERROR(SEARCH("Score",BC159)))</formula>
    </cfRule>
    <cfRule type="cellIs" dxfId="1258" priority="1258" operator="greaterThan">
      <formula>$O$159</formula>
    </cfRule>
    <cfRule type="cellIs" dxfId="1257" priority="1259" operator="equal">
      <formula>$O$159</formula>
    </cfRule>
    <cfRule type="cellIs" dxfId="1256" priority="1260" operator="lessThan">
      <formula>$O$159</formula>
    </cfRule>
  </conditionalFormatting>
  <conditionalFormatting sqref="BD159">
    <cfRule type="containsText" dxfId="1255" priority="1253" operator="containsText" text="Score">
      <formula>NOT(ISERROR(SEARCH("Score",BD159)))</formula>
    </cfRule>
    <cfRule type="cellIs" dxfId="1254" priority="1254" operator="greaterThan">
      <formula>$O$159</formula>
    </cfRule>
    <cfRule type="cellIs" dxfId="1253" priority="1255" operator="equal">
      <formula>$O$159</formula>
    </cfRule>
    <cfRule type="cellIs" dxfId="1252" priority="1256" operator="lessThan">
      <formula>$O$159</formula>
    </cfRule>
  </conditionalFormatting>
  <conditionalFormatting sqref="BE159">
    <cfRule type="containsText" dxfId="1251" priority="1249" operator="containsText" text="Score">
      <formula>NOT(ISERROR(SEARCH("Score",BE159)))</formula>
    </cfRule>
    <cfRule type="cellIs" dxfId="1250" priority="1250" operator="greaterThan">
      <formula>$O$159</formula>
    </cfRule>
    <cfRule type="cellIs" dxfId="1249" priority="1251" operator="equal">
      <formula>$O$159</formula>
    </cfRule>
    <cfRule type="cellIs" dxfId="1248" priority="1252" operator="lessThan">
      <formula>$O$159</formula>
    </cfRule>
  </conditionalFormatting>
  <conditionalFormatting sqref="BF159">
    <cfRule type="containsText" dxfId="1247" priority="1245" operator="containsText" text="Score">
      <formula>NOT(ISERROR(SEARCH("Score",BF159)))</formula>
    </cfRule>
    <cfRule type="cellIs" dxfId="1246" priority="1246" operator="greaterThan">
      <formula>$O$159</formula>
    </cfRule>
    <cfRule type="cellIs" dxfId="1245" priority="1247" operator="equal">
      <formula>$O$159</formula>
    </cfRule>
    <cfRule type="cellIs" dxfId="1244" priority="1248" operator="lessThan">
      <formula>$O$159</formula>
    </cfRule>
  </conditionalFormatting>
  <conditionalFormatting sqref="BG159">
    <cfRule type="containsText" dxfId="1243" priority="1241" operator="containsText" text="Score">
      <formula>NOT(ISERROR(SEARCH("Score",BG159)))</formula>
    </cfRule>
    <cfRule type="cellIs" dxfId="1242" priority="1242" operator="greaterThan">
      <formula>$O$159</formula>
    </cfRule>
    <cfRule type="cellIs" dxfId="1241" priority="1243" operator="equal">
      <formula>$O$159</formula>
    </cfRule>
    <cfRule type="cellIs" dxfId="1240" priority="1244" operator="lessThan">
      <formula>$O$159</formula>
    </cfRule>
  </conditionalFormatting>
  <conditionalFormatting sqref="BH159">
    <cfRule type="containsText" dxfId="1239" priority="1237" operator="containsText" text="Score">
      <formula>NOT(ISERROR(SEARCH("Score",BH159)))</formula>
    </cfRule>
    <cfRule type="cellIs" dxfId="1238" priority="1238" operator="greaterThan">
      <formula>$O$159</formula>
    </cfRule>
    <cfRule type="cellIs" dxfId="1237" priority="1239" operator="equal">
      <formula>$O$159</formula>
    </cfRule>
    <cfRule type="cellIs" dxfId="1236" priority="1240" operator="lessThan">
      <formula>$O$159</formula>
    </cfRule>
  </conditionalFormatting>
  <conditionalFormatting sqref="BI159">
    <cfRule type="containsText" dxfId="1235" priority="1233" operator="containsText" text="Score">
      <formula>NOT(ISERROR(SEARCH("Score",BI159)))</formula>
    </cfRule>
    <cfRule type="cellIs" dxfId="1234" priority="1234" operator="greaterThan">
      <formula>$O$159</formula>
    </cfRule>
    <cfRule type="cellIs" dxfId="1233" priority="1235" operator="equal">
      <formula>$O$159</formula>
    </cfRule>
    <cfRule type="cellIs" dxfId="1232" priority="1236" operator="lessThan">
      <formula>$O$159</formula>
    </cfRule>
  </conditionalFormatting>
  <conditionalFormatting sqref="BJ159">
    <cfRule type="containsText" dxfId="1231" priority="1229" operator="containsText" text="Score">
      <formula>NOT(ISERROR(SEARCH("Score",BJ159)))</formula>
    </cfRule>
    <cfRule type="cellIs" dxfId="1230" priority="1230" operator="greaterThan">
      <formula>$O$159</formula>
    </cfRule>
    <cfRule type="cellIs" dxfId="1229" priority="1231" operator="equal">
      <formula>$O$159</formula>
    </cfRule>
    <cfRule type="cellIs" dxfId="1228" priority="1232" operator="lessThan">
      <formula>$O$159</formula>
    </cfRule>
  </conditionalFormatting>
  <conditionalFormatting sqref="BK159">
    <cfRule type="containsText" dxfId="1227" priority="1225" operator="containsText" text="Score">
      <formula>NOT(ISERROR(SEARCH("Score",BK159)))</formula>
    </cfRule>
    <cfRule type="cellIs" dxfId="1226" priority="1226" operator="greaterThan">
      <formula>$O$159</formula>
    </cfRule>
    <cfRule type="cellIs" dxfId="1225" priority="1227" operator="equal">
      <formula>$O$159</formula>
    </cfRule>
    <cfRule type="cellIs" dxfId="1224" priority="1228" operator="lessThan">
      <formula>$O$159</formula>
    </cfRule>
  </conditionalFormatting>
  <conditionalFormatting sqref="BL159">
    <cfRule type="containsText" dxfId="1223" priority="1221" operator="containsText" text="Score">
      <formula>NOT(ISERROR(SEARCH("Score",BL159)))</formula>
    </cfRule>
    <cfRule type="cellIs" dxfId="1222" priority="1222" operator="greaterThan">
      <formula>$O$159</formula>
    </cfRule>
    <cfRule type="cellIs" dxfId="1221" priority="1223" operator="equal">
      <formula>$O$159</formula>
    </cfRule>
    <cfRule type="cellIs" dxfId="1220" priority="1224" operator="lessThan">
      <formula>$O$159</formula>
    </cfRule>
  </conditionalFormatting>
  <conditionalFormatting sqref="BM159">
    <cfRule type="containsText" dxfId="1219" priority="1217" operator="containsText" text="Score">
      <formula>NOT(ISERROR(SEARCH("Score",BM159)))</formula>
    </cfRule>
    <cfRule type="cellIs" dxfId="1218" priority="1218" operator="greaterThan">
      <formula>$O$159</formula>
    </cfRule>
    <cfRule type="cellIs" dxfId="1217" priority="1219" operator="equal">
      <formula>$O$159</formula>
    </cfRule>
    <cfRule type="cellIs" dxfId="1216" priority="1220" operator="lessThan">
      <formula>$O$159</formula>
    </cfRule>
  </conditionalFormatting>
  <conditionalFormatting sqref="BN159">
    <cfRule type="containsText" dxfId="1215" priority="1213" operator="containsText" text="Score">
      <formula>NOT(ISERROR(SEARCH("Score",BN159)))</formula>
    </cfRule>
    <cfRule type="cellIs" dxfId="1214" priority="1214" operator="greaterThan">
      <formula>$O$159</formula>
    </cfRule>
    <cfRule type="cellIs" dxfId="1213" priority="1215" operator="equal">
      <formula>$O$159</formula>
    </cfRule>
    <cfRule type="cellIs" dxfId="1212" priority="1216" operator="lessThan">
      <formula>$O$159</formula>
    </cfRule>
  </conditionalFormatting>
  <conditionalFormatting sqref="BO159">
    <cfRule type="containsText" dxfId="1211" priority="1209" operator="containsText" text="Score">
      <formula>NOT(ISERROR(SEARCH("Score",BO159)))</formula>
    </cfRule>
    <cfRule type="cellIs" dxfId="1210" priority="1210" operator="greaterThan">
      <formula>$O$159</formula>
    </cfRule>
    <cfRule type="cellIs" dxfId="1209" priority="1211" operator="equal">
      <formula>$O$159</formula>
    </cfRule>
    <cfRule type="cellIs" dxfId="1208" priority="1212" operator="lessThan">
      <formula>$O$159</formula>
    </cfRule>
  </conditionalFormatting>
  <conditionalFormatting sqref="BP159">
    <cfRule type="containsText" dxfId="1207" priority="1205" operator="containsText" text="Score">
      <formula>NOT(ISERROR(SEARCH("Score",BP159)))</formula>
    </cfRule>
    <cfRule type="cellIs" dxfId="1206" priority="1206" operator="greaterThan">
      <formula>$O$159</formula>
    </cfRule>
    <cfRule type="cellIs" dxfId="1205" priority="1207" operator="equal">
      <formula>$O$159</formula>
    </cfRule>
    <cfRule type="cellIs" dxfId="1204" priority="1208" operator="lessThan">
      <formula>$O$159</formula>
    </cfRule>
  </conditionalFormatting>
  <conditionalFormatting sqref="BQ159">
    <cfRule type="containsText" dxfId="1203" priority="1201" operator="containsText" text="Score">
      <formula>NOT(ISERROR(SEARCH("Score",BQ159)))</formula>
    </cfRule>
    <cfRule type="cellIs" dxfId="1202" priority="1202" operator="greaterThan">
      <formula>$O$159</formula>
    </cfRule>
    <cfRule type="cellIs" dxfId="1201" priority="1203" operator="equal">
      <formula>$O$159</formula>
    </cfRule>
    <cfRule type="cellIs" dxfId="1200" priority="1204" operator="lessThan">
      <formula>$O$159</formula>
    </cfRule>
  </conditionalFormatting>
  <conditionalFormatting sqref="AN163">
    <cfRule type="containsText" dxfId="1199" priority="1197" operator="containsText" text="Score">
      <formula>NOT(ISERROR(SEARCH("Score",AN163)))</formula>
    </cfRule>
    <cfRule type="cellIs" dxfId="1198" priority="1198" operator="greaterThan">
      <formula>$O$163</formula>
    </cfRule>
    <cfRule type="cellIs" dxfId="1197" priority="1199" operator="equal">
      <formula>$O$163</formula>
    </cfRule>
    <cfRule type="cellIs" dxfId="1196" priority="1200" operator="lessThan">
      <formula>$O$163</formula>
    </cfRule>
  </conditionalFormatting>
  <conditionalFormatting sqref="AO163">
    <cfRule type="containsText" dxfId="1195" priority="1193" operator="containsText" text="Score">
      <formula>NOT(ISERROR(SEARCH("Score",AO163)))</formula>
    </cfRule>
    <cfRule type="cellIs" dxfId="1194" priority="1194" operator="greaterThan">
      <formula>$O$163</formula>
    </cfRule>
    <cfRule type="cellIs" dxfId="1193" priority="1195" operator="equal">
      <formula>$O$163</formula>
    </cfRule>
    <cfRule type="cellIs" dxfId="1192" priority="1196" operator="lessThan">
      <formula>$O$163</formula>
    </cfRule>
  </conditionalFormatting>
  <conditionalFormatting sqref="AP163">
    <cfRule type="containsText" dxfId="1191" priority="1189" operator="containsText" text="Score">
      <formula>NOT(ISERROR(SEARCH("Score",AP163)))</formula>
    </cfRule>
    <cfRule type="cellIs" dxfId="1190" priority="1190" operator="greaterThan">
      <formula>$O$163</formula>
    </cfRule>
    <cfRule type="cellIs" dxfId="1189" priority="1191" operator="equal">
      <formula>$O$163</formula>
    </cfRule>
    <cfRule type="cellIs" dxfId="1188" priority="1192" operator="lessThan">
      <formula>$O$163</formula>
    </cfRule>
  </conditionalFormatting>
  <conditionalFormatting sqref="AQ163">
    <cfRule type="containsText" dxfId="1187" priority="1185" operator="containsText" text="Score">
      <formula>NOT(ISERROR(SEARCH("Score",AQ163)))</formula>
    </cfRule>
    <cfRule type="cellIs" dxfId="1186" priority="1186" operator="greaterThan">
      <formula>$O$163</formula>
    </cfRule>
    <cfRule type="cellIs" dxfId="1185" priority="1187" operator="equal">
      <formula>$O$163</formula>
    </cfRule>
    <cfRule type="cellIs" dxfId="1184" priority="1188" operator="lessThan">
      <formula>$O$163</formula>
    </cfRule>
  </conditionalFormatting>
  <conditionalFormatting sqref="AR163">
    <cfRule type="containsText" dxfId="1183" priority="1181" operator="containsText" text="Score">
      <formula>NOT(ISERROR(SEARCH("Score",AR163)))</formula>
    </cfRule>
    <cfRule type="cellIs" dxfId="1182" priority="1182" operator="greaterThan">
      <formula>$O$163</formula>
    </cfRule>
    <cfRule type="cellIs" dxfId="1181" priority="1183" operator="equal">
      <formula>$O$163</formula>
    </cfRule>
    <cfRule type="cellIs" dxfId="1180" priority="1184" operator="lessThan">
      <formula>$O$163</formula>
    </cfRule>
  </conditionalFormatting>
  <conditionalFormatting sqref="AS163">
    <cfRule type="containsText" dxfId="1179" priority="1177" operator="containsText" text="Score">
      <formula>NOT(ISERROR(SEARCH("Score",AS163)))</formula>
    </cfRule>
    <cfRule type="cellIs" dxfId="1178" priority="1178" operator="greaterThan">
      <formula>$O$163</formula>
    </cfRule>
    <cfRule type="cellIs" dxfId="1177" priority="1179" operator="equal">
      <formula>$O$163</formula>
    </cfRule>
    <cfRule type="cellIs" dxfId="1176" priority="1180" operator="lessThan">
      <formula>$O$163</formula>
    </cfRule>
  </conditionalFormatting>
  <conditionalFormatting sqref="AT163">
    <cfRule type="containsText" dxfId="1175" priority="1173" operator="containsText" text="Score">
      <formula>NOT(ISERROR(SEARCH("Score",AT163)))</formula>
    </cfRule>
    <cfRule type="cellIs" dxfId="1174" priority="1174" operator="greaterThan">
      <formula>$O$163</formula>
    </cfRule>
    <cfRule type="cellIs" dxfId="1173" priority="1175" operator="equal">
      <formula>$O$163</formula>
    </cfRule>
    <cfRule type="cellIs" dxfId="1172" priority="1176" operator="lessThan">
      <formula>$O$163</formula>
    </cfRule>
  </conditionalFormatting>
  <conditionalFormatting sqref="AU163">
    <cfRule type="containsText" dxfId="1171" priority="1169" operator="containsText" text="Score">
      <formula>NOT(ISERROR(SEARCH("Score",AU163)))</formula>
    </cfRule>
    <cfRule type="cellIs" dxfId="1170" priority="1170" operator="greaterThan">
      <formula>$O$163</formula>
    </cfRule>
    <cfRule type="cellIs" dxfId="1169" priority="1171" operator="equal">
      <formula>$O$163</formula>
    </cfRule>
    <cfRule type="cellIs" dxfId="1168" priority="1172" operator="lessThan">
      <formula>$O$163</formula>
    </cfRule>
  </conditionalFormatting>
  <conditionalFormatting sqref="AV163">
    <cfRule type="containsText" dxfId="1167" priority="1165" operator="containsText" text="Score">
      <formula>NOT(ISERROR(SEARCH("Score",AV163)))</formula>
    </cfRule>
    <cfRule type="cellIs" dxfId="1166" priority="1166" operator="greaterThan">
      <formula>$O$163</formula>
    </cfRule>
    <cfRule type="cellIs" dxfId="1165" priority="1167" operator="equal">
      <formula>$O$163</formula>
    </cfRule>
    <cfRule type="cellIs" dxfId="1164" priority="1168" operator="lessThan">
      <formula>$O$163</formula>
    </cfRule>
  </conditionalFormatting>
  <conditionalFormatting sqref="AW163">
    <cfRule type="containsText" dxfId="1163" priority="1161" operator="containsText" text="Score">
      <formula>NOT(ISERROR(SEARCH("Score",AW163)))</formula>
    </cfRule>
    <cfRule type="cellIs" dxfId="1162" priority="1162" operator="greaterThan">
      <formula>$O$163</formula>
    </cfRule>
    <cfRule type="cellIs" dxfId="1161" priority="1163" operator="equal">
      <formula>$O$163</formula>
    </cfRule>
    <cfRule type="cellIs" dxfId="1160" priority="1164" operator="lessThan">
      <formula>$O$163</formula>
    </cfRule>
  </conditionalFormatting>
  <conditionalFormatting sqref="AX163">
    <cfRule type="containsText" dxfId="1159" priority="1157" operator="containsText" text="Score">
      <formula>NOT(ISERROR(SEARCH("Score",AX163)))</formula>
    </cfRule>
    <cfRule type="cellIs" dxfId="1158" priority="1158" operator="greaterThan">
      <formula>$O$163</formula>
    </cfRule>
    <cfRule type="cellIs" dxfId="1157" priority="1159" operator="equal">
      <formula>$O$163</formula>
    </cfRule>
    <cfRule type="cellIs" dxfId="1156" priority="1160" operator="lessThan">
      <formula>$O$163</formula>
    </cfRule>
  </conditionalFormatting>
  <conditionalFormatting sqref="AY163">
    <cfRule type="containsText" dxfId="1155" priority="1153" operator="containsText" text="Score">
      <formula>NOT(ISERROR(SEARCH("Score",AY163)))</formula>
    </cfRule>
    <cfRule type="cellIs" dxfId="1154" priority="1154" operator="greaterThan">
      <formula>$O$163</formula>
    </cfRule>
    <cfRule type="cellIs" dxfId="1153" priority="1155" operator="equal">
      <formula>$O$163</formula>
    </cfRule>
    <cfRule type="cellIs" dxfId="1152" priority="1156" operator="lessThan">
      <formula>$O$163</formula>
    </cfRule>
  </conditionalFormatting>
  <conditionalFormatting sqref="AZ163">
    <cfRule type="containsText" dxfId="1151" priority="1149" operator="containsText" text="Score">
      <formula>NOT(ISERROR(SEARCH("Score",AZ163)))</formula>
    </cfRule>
    <cfRule type="cellIs" dxfId="1150" priority="1150" operator="greaterThan">
      <formula>$O$163</formula>
    </cfRule>
    <cfRule type="cellIs" dxfId="1149" priority="1151" operator="equal">
      <formula>$O$163</formula>
    </cfRule>
    <cfRule type="cellIs" dxfId="1148" priority="1152" operator="lessThan">
      <formula>$O$163</formula>
    </cfRule>
  </conditionalFormatting>
  <conditionalFormatting sqref="BA163">
    <cfRule type="containsText" dxfId="1147" priority="1145" operator="containsText" text="Score">
      <formula>NOT(ISERROR(SEARCH("Score",BA163)))</formula>
    </cfRule>
    <cfRule type="cellIs" dxfId="1146" priority="1146" operator="greaterThan">
      <formula>$O$163</formula>
    </cfRule>
    <cfRule type="cellIs" dxfId="1145" priority="1147" operator="equal">
      <formula>$O$163</formula>
    </cfRule>
    <cfRule type="cellIs" dxfId="1144" priority="1148" operator="lessThan">
      <formula>$O$163</formula>
    </cfRule>
  </conditionalFormatting>
  <conditionalFormatting sqref="BB163">
    <cfRule type="containsText" dxfId="1143" priority="1141" operator="containsText" text="Score">
      <formula>NOT(ISERROR(SEARCH("Score",BB163)))</formula>
    </cfRule>
    <cfRule type="cellIs" dxfId="1142" priority="1142" operator="greaterThan">
      <formula>$O$163</formula>
    </cfRule>
    <cfRule type="cellIs" dxfId="1141" priority="1143" operator="equal">
      <formula>$O$163</formula>
    </cfRule>
    <cfRule type="cellIs" dxfId="1140" priority="1144" operator="lessThan">
      <formula>$O$163</formula>
    </cfRule>
  </conditionalFormatting>
  <conditionalFormatting sqref="BC163">
    <cfRule type="containsText" dxfId="1139" priority="1137" operator="containsText" text="Score">
      <formula>NOT(ISERROR(SEARCH("Score",BC163)))</formula>
    </cfRule>
    <cfRule type="cellIs" dxfId="1138" priority="1138" operator="greaterThan">
      <formula>$O$163</formula>
    </cfRule>
    <cfRule type="cellIs" dxfId="1137" priority="1139" operator="equal">
      <formula>$O$163</formula>
    </cfRule>
    <cfRule type="cellIs" dxfId="1136" priority="1140" operator="lessThan">
      <formula>$O$163</formula>
    </cfRule>
  </conditionalFormatting>
  <conditionalFormatting sqref="BD163">
    <cfRule type="containsText" dxfId="1135" priority="1133" operator="containsText" text="Score">
      <formula>NOT(ISERROR(SEARCH("Score",BD163)))</formula>
    </cfRule>
    <cfRule type="cellIs" dxfId="1134" priority="1134" operator="greaterThan">
      <formula>$O$163</formula>
    </cfRule>
    <cfRule type="cellIs" dxfId="1133" priority="1135" operator="equal">
      <formula>$O$163</formula>
    </cfRule>
    <cfRule type="cellIs" dxfId="1132" priority="1136" operator="lessThan">
      <formula>$O$163</formula>
    </cfRule>
  </conditionalFormatting>
  <conditionalFormatting sqref="BE163">
    <cfRule type="containsText" dxfId="1131" priority="1129" operator="containsText" text="Score">
      <formula>NOT(ISERROR(SEARCH("Score",BE163)))</formula>
    </cfRule>
    <cfRule type="cellIs" dxfId="1130" priority="1130" operator="greaterThan">
      <formula>$O$163</formula>
    </cfRule>
    <cfRule type="cellIs" dxfId="1129" priority="1131" operator="equal">
      <formula>$O$163</formula>
    </cfRule>
    <cfRule type="cellIs" dxfId="1128" priority="1132" operator="lessThan">
      <formula>$O$163</formula>
    </cfRule>
  </conditionalFormatting>
  <conditionalFormatting sqref="BF163">
    <cfRule type="containsText" dxfId="1127" priority="1125" operator="containsText" text="Score">
      <formula>NOT(ISERROR(SEARCH("Score",BF163)))</formula>
    </cfRule>
    <cfRule type="cellIs" dxfId="1126" priority="1126" operator="greaterThan">
      <formula>$O$163</formula>
    </cfRule>
    <cfRule type="cellIs" dxfId="1125" priority="1127" operator="equal">
      <formula>$O$163</formula>
    </cfRule>
    <cfRule type="cellIs" dxfId="1124" priority="1128" operator="lessThan">
      <formula>$O$163</formula>
    </cfRule>
  </conditionalFormatting>
  <conditionalFormatting sqref="BG163">
    <cfRule type="containsText" dxfId="1123" priority="1121" operator="containsText" text="Score">
      <formula>NOT(ISERROR(SEARCH("Score",BG163)))</formula>
    </cfRule>
    <cfRule type="cellIs" dxfId="1122" priority="1122" operator="greaterThan">
      <formula>$O$163</formula>
    </cfRule>
    <cfRule type="cellIs" dxfId="1121" priority="1123" operator="equal">
      <formula>$O$163</formula>
    </cfRule>
    <cfRule type="cellIs" dxfId="1120" priority="1124" operator="lessThan">
      <formula>$O$163</formula>
    </cfRule>
  </conditionalFormatting>
  <conditionalFormatting sqref="BH163">
    <cfRule type="containsText" dxfId="1119" priority="1117" operator="containsText" text="Score">
      <formula>NOT(ISERROR(SEARCH("Score",BH163)))</formula>
    </cfRule>
    <cfRule type="cellIs" dxfId="1118" priority="1118" operator="greaterThan">
      <formula>$O$163</formula>
    </cfRule>
    <cfRule type="cellIs" dxfId="1117" priority="1119" operator="equal">
      <formula>$O$163</formula>
    </cfRule>
    <cfRule type="cellIs" dxfId="1116" priority="1120" operator="lessThan">
      <formula>$O$163</formula>
    </cfRule>
  </conditionalFormatting>
  <conditionalFormatting sqref="BI163">
    <cfRule type="containsText" dxfId="1115" priority="1113" operator="containsText" text="Score">
      <formula>NOT(ISERROR(SEARCH("Score",BI163)))</formula>
    </cfRule>
    <cfRule type="cellIs" dxfId="1114" priority="1114" operator="greaterThan">
      <formula>$O$163</formula>
    </cfRule>
    <cfRule type="cellIs" dxfId="1113" priority="1115" operator="equal">
      <formula>$O$163</formula>
    </cfRule>
    <cfRule type="cellIs" dxfId="1112" priority="1116" operator="lessThan">
      <formula>$O$163</formula>
    </cfRule>
  </conditionalFormatting>
  <conditionalFormatting sqref="BJ163">
    <cfRule type="containsText" dxfId="1111" priority="1109" operator="containsText" text="Score">
      <formula>NOT(ISERROR(SEARCH("Score",BJ163)))</formula>
    </cfRule>
    <cfRule type="cellIs" dxfId="1110" priority="1110" operator="greaterThan">
      <formula>$O$163</formula>
    </cfRule>
    <cfRule type="cellIs" dxfId="1109" priority="1111" operator="equal">
      <formula>$O$163</formula>
    </cfRule>
    <cfRule type="cellIs" dxfId="1108" priority="1112" operator="lessThan">
      <formula>$O$163</formula>
    </cfRule>
  </conditionalFormatting>
  <conditionalFormatting sqref="BK163">
    <cfRule type="containsText" dxfId="1107" priority="1105" operator="containsText" text="Score">
      <formula>NOT(ISERROR(SEARCH("Score",BK163)))</formula>
    </cfRule>
    <cfRule type="cellIs" dxfId="1106" priority="1106" operator="greaterThan">
      <formula>$O$163</formula>
    </cfRule>
    <cfRule type="cellIs" dxfId="1105" priority="1107" operator="equal">
      <formula>$O$163</formula>
    </cfRule>
    <cfRule type="cellIs" dxfId="1104" priority="1108" operator="lessThan">
      <formula>$O$163</formula>
    </cfRule>
  </conditionalFormatting>
  <conditionalFormatting sqref="BL163">
    <cfRule type="containsText" dxfId="1103" priority="1101" operator="containsText" text="Score">
      <formula>NOT(ISERROR(SEARCH("Score",BL163)))</formula>
    </cfRule>
    <cfRule type="cellIs" dxfId="1102" priority="1102" operator="greaterThan">
      <formula>$O$163</formula>
    </cfRule>
    <cfRule type="cellIs" dxfId="1101" priority="1103" operator="equal">
      <formula>$O$163</formula>
    </cfRule>
    <cfRule type="cellIs" dxfId="1100" priority="1104" operator="lessThan">
      <formula>$O$163</formula>
    </cfRule>
  </conditionalFormatting>
  <conditionalFormatting sqref="BM163">
    <cfRule type="containsText" dxfId="1099" priority="1097" operator="containsText" text="Score">
      <formula>NOT(ISERROR(SEARCH("Score",BM163)))</formula>
    </cfRule>
    <cfRule type="cellIs" dxfId="1098" priority="1098" operator="greaterThan">
      <formula>$O$163</formula>
    </cfRule>
    <cfRule type="cellIs" dxfId="1097" priority="1099" operator="equal">
      <formula>$O$163</formula>
    </cfRule>
    <cfRule type="cellIs" dxfId="1096" priority="1100" operator="lessThan">
      <formula>$O$163</formula>
    </cfRule>
  </conditionalFormatting>
  <conditionalFormatting sqref="BN163">
    <cfRule type="containsText" dxfId="1095" priority="1093" operator="containsText" text="Score">
      <formula>NOT(ISERROR(SEARCH("Score",BN163)))</formula>
    </cfRule>
    <cfRule type="cellIs" dxfId="1094" priority="1094" operator="greaterThan">
      <formula>$O$163</formula>
    </cfRule>
    <cfRule type="cellIs" dxfId="1093" priority="1095" operator="equal">
      <formula>$O$163</formula>
    </cfRule>
    <cfRule type="cellIs" dxfId="1092" priority="1096" operator="lessThan">
      <formula>$O$163</formula>
    </cfRule>
  </conditionalFormatting>
  <conditionalFormatting sqref="BO163">
    <cfRule type="containsText" dxfId="1091" priority="1089" operator="containsText" text="Score">
      <formula>NOT(ISERROR(SEARCH("Score",BO163)))</formula>
    </cfRule>
    <cfRule type="cellIs" dxfId="1090" priority="1090" operator="greaterThan">
      <formula>$O$163</formula>
    </cfRule>
    <cfRule type="cellIs" dxfId="1089" priority="1091" operator="equal">
      <formula>$O$163</formula>
    </cfRule>
    <cfRule type="cellIs" dxfId="1088" priority="1092" operator="lessThan">
      <formula>$O$163</formula>
    </cfRule>
  </conditionalFormatting>
  <conditionalFormatting sqref="BP163">
    <cfRule type="containsText" dxfId="1087" priority="1085" operator="containsText" text="Score">
      <formula>NOT(ISERROR(SEARCH("Score",BP163)))</formula>
    </cfRule>
    <cfRule type="cellIs" dxfId="1086" priority="1086" operator="greaterThan">
      <formula>$O$163</formula>
    </cfRule>
    <cfRule type="cellIs" dxfId="1085" priority="1087" operator="equal">
      <formula>$O$163</formula>
    </cfRule>
    <cfRule type="cellIs" dxfId="1084" priority="1088" operator="lessThan">
      <formula>$O$163</formula>
    </cfRule>
  </conditionalFormatting>
  <conditionalFormatting sqref="BQ163">
    <cfRule type="containsText" dxfId="1083" priority="1081" operator="containsText" text="Score">
      <formula>NOT(ISERROR(SEARCH("Score",BQ163)))</formula>
    </cfRule>
    <cfRule type="cellIs" dxfId="1082" priority="1082" operator="greaterThan">
      <formula>$O$163</formula>
    </cfRule>
    <cfRule type="cellIs" dxfId="1081" priority="1083" operator="equal">
      <formula>$O$163</formula>
    </cfRule>
    <cfRule type="cellIs" dxfId="1080" priority="1084" operator="lessThan">
      <formula>$O$163</formula>
    </cfRule>
  </conditionalFormatting>
  <conditionalFormatting sqref="AN167">
    <cfRule type="containsText" dxfId="1079" priority="1077" operator="containsText" text="Score">
      <formula>NOT(ISERROR(SEARCH("Score",AN167)))</formula>
    </cfRule>
    <cfRule type="cellIs" dxfId="1078" priority="1078" operator="greaterThan">
      <formula>$O$167</formula>
    </cfRule>
    <cfRule type="cellIs" dxfId="1077" priority="1079" operator="equal">
      <formula>$O$167</formula>
    </cfRule>
    <cfRule type="cellIs" dxfId="1076" priority="1080" operator="lessThan">
      <formula>$O$167</formula>
    </cfRule>
  </conditionalFormatting>
  <conditionalFormatting sqref="AO167">
    <cfRule type="containsText" dxfId="1075" priority="1073" operator="containsText" text="Score">
      <formula>NOT(ISERROR(SEARCH("Score",AO167)))</formula>
    </cfRule>
    <cfRule type="cellIs" dxfId="1074" priority="1074" operator="greaterThan">
      <formula>$O$167</formula>
    </cfRule>
    <cfRule type="cellIs" dxfId="1073" priority="1075" operator="equal">
      <formula>$O$167</formula>
    </cfRule>
    <cfRule type="cellIs" dxfId="1072" priority="1076" operator="lessThan">
      <formula>$O$167</formula>
    </cfRule>
  </conditionalFormatting>
  <conditionalFormatting sqref="AP167">
    <cfRule type="containsText" dxfId="1071" priority="1069" operator="containsText" text="Score">
      <formula>NOT(ISERROR(SEARCH("Score",AP167)))</formula>
    </cfRule>
    <cfRule type="cellIs" dxfId="1070" priority="1070" operator="greaterThan">
      <formula>$O$167</formula>
    </cfRule>
    <cfRule type="cellIs" dxfId="1069" priority="1071" operator="equal">
      <formula>$O$167</formula>
    </cfRule>
    <cfRule type="cellIs" dxfId="1068" priority="1072" operator="lessThan">
      <formula>$O$167</formula>
    </cfRule>
  </conditionalFormatting>
  <conditionalFormatting sqref="AQ167">
    <cfRule type="containsText" dxfId="1067" priority="1065" operator="containsText" text="Score">
      <formula>NOT(ISERROR(SEARCH("Score",AQ167)))</formula>
    </cfRule>
    <cfRule type="cellIs" dxfId="1066" priority="1066" operator="greaterThan">
      <formula>$O$167</formula>
    </cfRule>
    <cfRule type="cellIs" dxfId="1065" priority="1067" operator="equal">
      <formula>$O$167</formula>
    </cfRule>
    <cfRule type="cellIs" dxfId="1064" priority="1068" operator="lessThan">
      <formula>$O$167</formula>
    </cfRule>
  </conditionalFormatting>
  <conditionalFormatting sqref="AR167">
    <cfRule type="containsText" dxfId="1063" priority="1061" operator="containsText" text="Score">
      <formula>NOT(ISERROR(SEARCH("Score",AR167)))</formula>
    </cfRule>
    <cfRule type="cellIs" dxfId="1062" priority="1062" operator="greaterThan">
      <formula>$O$167</formula>
    </cfRule>
    <cfRule type="cellIs" dxfId="1061" priority="1063" operator="equal">
      <formula>$O$167</formula>
    </cfRule>
    <cfRule type="cellIs" dxfId="1060" priority="1064" operator="lessThan">
      <formula>$O$167</formula>
    </cfRule>
  </conditionalFormatting>
  <conditionalFormatting sqref="AS167">
    <cfRule type="containsText" dxfId="1059" priority="1057" operator="containsText" text="Score">
      <formula>NOT(ISERROR(SEARCH("Score",AS167)))</formula>
    </cfRule>
    <cfRule type="cellIs" dxfId="1058" priority="1058" operator="greaterThan">
      <formula>$O$167</formula>
    </cfRule>
    <cfRule type="cellIs" dxfId="1057" priority="1059" operator="equal">
      <formula>$O$167</formula>
    </cfRule>
    <cfRule type="cellIs" dxfId="1056" priority="1060" operator="lessThan">
      <formula>$O$167</formula>
    </cfRule>
  </conditionalFormatting>
  <conditionalFormatting sqref="AT167">
    <cfRule type="containsText" dxfId="1055" priority="1053" operator="containsText" text="Score">
      <formula>NOT(ISERROR(SEARCH("Score",AT167)))</formula>
    </cfRule>
    <cfRule type="cellIs" dxfId="1054" priority="1054" operator="greaterThan">
      <formula>$O$167</formula>
    </cfRule>
    <cfRule type="cellIs" dxfId="1053" priority="1055" operator="equal">
      <formula>$O$167</formula>
    </cfRule>
    <cfRule type="cellIs" dxfId="1052" priority="1056" operator="lessThan">
      <formula>$O$167</formula>
    </cfRule>
  </conditionalFormatting>
  <conditionalFormatting sqref="AU167">
    <cfRule type="containsText" dxfId="1051" priority="1049" operator="containsText" text="Score">
      <formula>NOT(ISERROR(SEARCH("Score",AU167)))</formula>
    </cfRule>
    <cfRule type="cellIs" dxfId="1050" priority="1050" operator="greaterThan">
      <formula>$O$167</formula>
    </cfRule>
    <cfRule type="cellIs" dxfId="1049" priority="1051" operator="equal">
      <formula>$O$167</formula>
    </cfRule>
    <cfRule type="cellIs" dxfId="1048" priority="1052" operator="lessThan">
      <formula>$O$167</formula>
    </cfRule>
  </conditionalFormatting>
  <conditionalFormatting sqref="AV167">
    <cfRule type="containsText" dxfId="1047" priority="1045" operator="containsText" text="Score">
      <formula>NOT(ISERROR(SEARCH("Score",AV167)))</formula>
    </cfRule>
    <cfRule type="cellIs" dxfId="1046" priority="1046" operator="greaterThan">
      <formula>$O$167</formula>
    </cfRule>
    <cfRule type="cellIs" dxfId="1045" priority="1047" operator="equal">
      <formula>$O$167</formula>
    </cfRule>
    <cfRule type="cellIs" dxfId="1044" priority="1048" operator="lessThan">
      <formula>$O$167</formula>
    </cfRule>
  </conditionalFormatting>
  <conditionalFormatting sqref="AW167">
    <cfRule type="containsText" dxfId="1043" priority="1041" operator="containsText" text="Score">
      <formula>NOT(ISERROR(SEARCH("Score",AW167)))</formula>
    </cfRule>
    <cfRule type="cellIs" dxfId="1042" priority="1042" operator="greaterThan">
      <formula>$O$167</formula>
    </cfRule>
    <cfRule type="cellIs" dxfId="1041" priority="1043" operator="equal">
      <formula>$O$167</formula>
    </cfRule>
    <cfRule type="cellIs" dxfId="1040" priority="1044" operator="lessThan">
      <formula>$O$167</formula>
    </cfRule>
  </conditionalFormatting>
  <conditionalFormatting sqref="AX167">
    <cfRule type="containsText" dxfId="1039" priority="1037" operator="containsText" text="Score">
      <formula>NOT(ISERROR(SEARCH("Score",AX167)))</formula>
    </cfRule>
    <cfRule type="cellIs" dxfId="1038" priority="1038" operator="greaterThan">
      <formula>$O$167</formula>
    </cfRule>
    <cfRule type="cellIs" dxfId="1037" priority="1039" operator="equal">
      <formula>$O$167</formula>
    </cfRule>
    <cfRule type="cellIs" dxfId="1036" priority="1040" operator="lessThan">
      <formula>$O$167</formula>
    </cfRule>
  </conditionalFormatting>
  <conditionalFormatting sqref="AY167">
    <cfRule type="containsText" dxfId="1035" priority="1033" operator="containsText" text="Score">
      <formula>NOT(ISERROR(SEARCH("Score",AY167)))</formula>
    </cfRule>
    <cfRule type="cellIs" dxfId="1034" priority="1034" operator="greaterThan">
      <formula>$O$167</formula>
    </cfRule>
    <cfRule type="cellIs" dxfId="1033" priority="1035" operator="equal">
      <formula>$O$167</formula>
    </cfRule>
    <cfRule type="cellIs" dxfId="1032" priority="1036" operator="lessThan">
      <formula>$O$167</formula>
    </cfRule>
  </conditionalFormatting>
  <conditionalFormatting sqref="AZ167">
    <cfRule type="containsText" dxfId="1031" priority="1029" operator="containsText" text="Score">
      <formula>NOT(ISERROR(SEARCH("Score",AZ167)))</formula>
    </cfRule>
    <cfRule type="cellIs" dxfId="1030" priority="1030" operator="greaterThan">
      <formula>$O$167</formula>
    </cfRule>
    <cfRule type="cellIs" dxfId="1029" priority="1031" operator="equal">
      <formula>$O$167</formula>
    </cfRule>
    <cfRule type="cellIs" dxfId="1028" priority="1032" operator="lessThan">
      <formula>$O$167</formula>
    </cfRule>
  </conditionalFormatting>
  <conditionalFormatting sqref="BA167">
    <cfRule type="containsText" dxfId="1027" priority="1025" operator="containsText" text="Score">
      <formula>NOT(ISERROR(SEARCH("Score",BA167)))</formula>
    </cfRule>
    <cfRule type="cellIs" dxfId="1026" priority="1026" operator="greaterThan">
      <formula>$O$167</formula>
    </cfRule>
    <cfRule type="cellIs" dxfId="1025" priority="1027" operator="equal">
      <formula>$O$167</formula>
    </cfRule>
    <cfRule type="cellIs" dxfId="1024" priority="1028" operator="lessThan">
      <formula>$O$167</formula>
    </cfRule>
  </conditionalFormatting>
  <conditionalFormatting sqref="BB167">
    <cfRule type="containsText" dxfId="1023" priority="1021" operator="containsText" text="Score">
      <formula>NOT(ISERROR(SEARCH("Score",BB167)))</formula>
    </cfRule>
    <cfRule type="cellIs" dxfId="1022" priority="1022" operator="greaterThan">
      <formula>$O$167</formula>
    </cfRule>
    <cfRule type="cellIs" dxfId="1021" priority="1023" operator="equal">
      <formula>$O$167</formula>
    </cfRule>
    <cfRule type="cellIs" dxfId="1020" priority="1024" operator="lessThan">
      <formula>$O$167</formula>
    </cfRule>
  </conditionalFormatting>
  <conditionalFormatting sqref="BC167">
    <cfRule type="containsText" dxfId="1019" priority="1017" operator="containsText" text="Score">
      <formula>NOT(ISERROR(SEARCH("Score",BC167)))</formula>
    </cfRule>
    <cfRule type="cellIs" dxfId="1018" priority="1018" operator="greaterThan">
      <formula>$O$167</formula>
    </cfRule>
    <cfRule type="cellIs" dxfId="1017" priority="1019" operator="equal">
      <formula>$O$167</formula>
    </cfRule>
    <cfRule type="cellIs" dxfId="1016" priority="1020" operator="lessThan">
      <formula>$O$167</formula>
    </cfRule>
  </conditionalFormatting>
  <conditionalFormatting sqref="BD167">
    <cfRule type="containsText" dxfId="1015" priority="1013" operator="containsText" text="Score">
      <formula>NOT(ISERROR(SEARCH("Score",BD167)))</formula>
    </cfRule>
    <cfRule type="cellIs" dxfId="1014" priority="1014" operator="greaterThan">
      <formula>$O$167</formula>
    </cfRule>
    <cfRule type="cellIs" dxfId="1013" priority="1015" operator="equal">
      <formula>$O$167</formula>
    </cfRule>
    <cfRule type="cellIs" dxfId="1012" priority="1016" operator="lessThan">
      <formula>$O$167</formula>
    </cfRule>
  </conditionalFormatting>
  <conditionalFormatting sqref="BE167">
    <cfRule type="containsText" dxfId="1011" priority="1009" operator="containsText" text="Score">
      <formula>NOT(ISERROR(SEARCH("Score",BE167)))</formula>
    </cfRule>
    <cfRule type="cellIs" dxfId="1010" priority="1010" operator="greaterThan">
      <formula>$O$167</formula>
    </cfRule>
    <cfRule type="cellIs" dxfId="1009" priority="1011" operator="equal">
      <formula>$O$167</formula>
    </cfRule>
    <cfRule type="cellIs" dxfId="1008" priority="1012" operator="lessThan">
      <formula>$O$167</formula>
    </cfRule>
  </conditionalFormatting>
  <conditionalFormatting sqref="BF167">
    <cfRule type="containsText" dxfId="1007" priority="1005" operator="containsText" text="Score">
      <formula>NOT(ISERROR(SEARCH("Score",BF167)))</formula>
    </cfRule>
    <cfRule type="cellIs" dxfId="1006" priority="1006" operator="greaterThan">
      <formula>$O$167</formula>
    </cfRule>
    <cfRule type="cellIs" dxfId="1005" priority="1007" operator="equal">
      <formula>$O$167</formula>
    </cfRule>
    <cfRule type="cellIs" dxfId="1004" priority="1008" operator="lessThan">
      <formula>$O$167</formula>
    </cfRule>
  </conditionalFormatting>
  <conditionalFormatting sqref="BG167">
    <cfRule type="containsText" dxfId="1003" priority="1001" operator="containsText" text="Score">
      <formula>NOT(ISERROR(SEARCH("Score",BG167)))</formula>
    </cfRule>
    <cfRule type="cellIs" dxfId="1002" priority="1002" operator="greaterThan">
      <formula>$O$167</formula>
    </cfRule>
    <cfRule type="cellIs" dxfId="1001" priority="1003" operator="equal">
      <formula>$O$167</formula>
    </cfRule>
    <cfRule type="cellIs" dxfId="1000" priority="1004" operator="lessThan">
      <formula>$O$167</formula>
    </cfRule>
  </conditionalFormatting>
  <conditionalFormatting sqref="BH167">
    <cfRule type="containsText" dxfId="999" priority="997" operator="containsText" text="Score">
      <formula>NOT(ISERROR(SEARCH("Score",BH167)))</formula>
    </cfRule>
    <cfRule type="cellIs" dxfId="998" priority="998" operator="greaterThan">
      <formula>$O$167</formula>
    </cfRule>
    <cfRule type="cellIs" dxfId="997" priority="999" operator="equal">
      <formula>$O$167</formula>
    </cfRule>
    <cfRule type="cellIs" dxfId="996" priority="1000" operator="lessThan">
      <formula>$O$167</formula>
    </cfRule>
  </conditionalFormatting>
  <conditionalFormatting sqref="BI167">
    <cfRule type="containsText" dxfId="995" priority="993" operator="containsText" text="Score">
      <formula>NOT(ISERROR(SEARCH("Score",BI167)))</formula>
    </cfRule>
    <cfRule type="cellIs" dxfId="994" priority="994" operator="greaterThan">
      <formula>$O$167</formula>
    </cfRule>
    <cfRule type="cellIs" dxfId="993" priority="995" operator="equal">
      <formula>$O$167</formula>
    </cfRule>
    <cfRule type="cellIs" dxfId="992" priority="996" operator="lessThan">
      <formula>$O$167</formula>
    </cfRule>
  </conditionalFormatting>
  <conditionalFormatting sqref="BJ167">
    <cfRule type="containsText" dxfId="991" priority="989" operator="containsText" text="Score">
      <formula>NOT(ISERROR(SEARCH("Score",BJ167)))</formula>
    </cfRule>
    <cfRule type="cellIs" dxfId="990" priority="990" operator="greaterThan">
      <formula>$O$167</formula>
    </cfRule>
    <cfRule type="cellIs" dxfId="989" priority="991" operator="equal">
      <formula>$O$167</formula>
    </cfRule>
    <cfRule type="cellIs" dxfId="988" priority="992" operator="lessThan">
      <formula>$O$167</formula>
    </cfRule>
  </conditionalFormatting>
  <conditionalFormatting sqref="BK167">
    <cfRule type="containsText" dxfId="987" priority="985" operator="containsText" text="Score">
      <formula>NOT(ISERROR(SEARCH("Score",BK167)))</formula>
    </cfRule>
    <cfRule type="cellIs" dxfId="986" priority="986" operator="greaterThan">
      <formula>$O$167</formula>
    </cfRule>
    <cfRule type="cellIs" dxfId="985" priority="987" operator="equal">
      <formula>$O$167</formula>
    </cfRule>
    <cfRule type="cellIs" dxfId="984" priority="988" operator="lessThan">
      <formula>$O$167</formula>
    </cfRule>
  </conditionalFormatting>
  <conditionalFormatting sqref="BL167">
    <cfRule type="containsText" dxfId="983" priority="981" operator="containsText" text="Score">
      <formula>NOT(ISERROR(SEARCH("Score",BL167)))</formula>
    </cfRule>
    <cfRule type="cellIs" dxfId="982" priority="982" operator="greaterThan">
      <formula>$O$167</formula>
    </cfRule>
    <cfRule type="cellIs" dxfId="981" priority="983" operator="equal">
      <formula>$O$167</formula>
    </cfRule>
    <cfRule type="cellIs" dxfId="980" priority="984" operator="lessThan">
      <formula>$O$167</formula>
    </cfRule>
  </conditionalFormatting>
  <conditionalFormatting sqref="BM167">
    <cfRule type="containsText" dxfId="979" priority="977" operator="containsText" text="Score">
      <formula>NOT(ISERROR(SEARCH("Score",BM167)))</formula>
    </cfRule>
    <cfRule type="cellIs" dxfId="978" priority="978" operator="greaterThan">
      <formula>$O$167</formula>
    </cfRule>
    <cfRule type="cellIs" dxfId="977" priority="979" operator="equal">
      <formula>$O$167</formula>
    </cfRule>
    <cfRule type="cellIs" dxfId="976" priority="980" operator="lessThan">
      <formula>$O$167</formula>
    </cfRule>
  </conditionalFormatting>
  <conditionalFormatting sqref="BN167">
    <cfRule type="containsText" dxfId="975" priority="973" operator="containsText" text="Score">
      <formula>NOT(ISERROR(SEARCH("Score",BN167)))</formula>
    </cfRule>
    <cfRule type="cellIs" dxfId="974" priority="974" operator="greaterThan">
      <formula>$O$167</formula>
    </cfRule>
    <cfRule type="cellIs" dxfId="973" priority="975" operator="equal">
      <formula>$O$167</formula>
    </cfRule>
    <cfRule type="cellIs" dxfId="972" priority="976" operator="lessThan">
      <formula>$O$167</formula>
    </cfRule>
  </conditionalFormatting>
  <conditionalFormatting sqref="BO167">
    <cfRule type="containsText" dxfId="971" priority="969" operator="containsText" text="Score">
      <formula>NOT(ISERROR(SEARCH("Score",BO167)))</formula>
    </cfRule>
    <cfRule type="cellIs" dxfId="970" priority="970" operator="greaterThan">
      <formula>$O$167</formula>
    </cfRule>
    <cfRule type="cellIs" dxfId="969" priority="971" operator="equal">
      <formula>$O$167</formula>
    </cfRule>
    <cfRule type="cellIs" dxfId="968" priority="972" operator="lessThan">
      <formula>$O$167</formula>
    </cfRule>
  </conditionalFormatting>
  <conditionalFormatting sqref="BP167">
    <cfRule type="containsText" dxfId="967" priority="965" operator="containsText" text="Score">
      <formula>NOT(ISERROR(SEARCH("Score",BP167)))</formula>
    </cfRule>
    <cfRule type="cellIs" dxfId="966" priority="966" operator="greaterThan">
      <formula>$O$167</formula>
    </cfRule>
    <cfRule type="cellIs" dxfId="965" priority="967" operator="equal">
      <formula>$O$167</formula>
    </cfRule>
    <cfRule type="cellIs" dxfId="964" priority="968" operator="lessThan">
      <formula>$O$167</formula>
    </cfRule>
  </conditionalFormatting>
  <conditionalFormatting sqref="BQ167">
    <cfRule type="containsText" dxfId="963" priority="961" operator="containsText" text="Score">
      <formula>NOT(ISERROR(SEARCH("Score",BQ167)))</formula>
    </cfRule>
    <cfRule type="cellIs" dxfId="962" priority="962" operator="greaterThan">
      <formula>$O$167</formula>
    </cfRule>
    <cfRule type="cellIs" dxfId="961" priority="963" operator="equal">
      <formula>$O$167</formula>
    </cfRule>
    <cfRule type="cellIs" dxfId="960" priority="964" operator="lessThan">
      <formula>$O$167</formula>
    </cfRule>
  </conditionalFormatting>
  <conditionalFormatting sqref="AN171">
    <cfRule type="containsText" dxfId="959" priority="957" operator="containsText" text="Score">
      <formula>NOT(ISERROR(SEARCH("Score",AN171)))</formula>
    </cfRule>
    <cfRule type="cellIs" dxfId="958" priority="958" operator="greaterThan">
      <formula>$O$171</formula>
    </cfRule>
    <cfRule type="cellIs" dxfId="957" priority="959" operator="equal">
      <formula>$O$171</formula>
    </cfRule>
    <cfRule type="cellIs" dxfId="956" priority="960" operator="lessThan">
      <formula>$O$171</formula>
    </cfRule>
  </conditionalFormatting>
  <conditionalFormatting sqref="AO171">
    <cfRule type="containsText" dxfId="955" priority="953" operator="containsText" text="Score">
      <formula>NOT(ISERROR(SEARCH("Score",AO171)))</formula>
    </cfRule>
    <cfRule type="cellIs" dxfId="954" priority="954" operator="greaterThan">
      <formula>$O$171</formula>
    </cfRule>
    <cfRule type="cellIs" dxfId="953" priority="955" operator="equal">
      <formula>$O$171</formula>
    </cfRule>
    <cfRule type="cellIs" dxfId="952" priority="956" operator="lessThan">
      <formula>$O$171</formula>
    </cfRule>
  </conditionalFormatting>
  <conditionalFormatting sqref="AP171">
    <cfRule type="containsText" dxfId="951" priority="949" operator="containsText" text="Score">
      <formula>NOT(ISERROR(SEARCH("Score",AP171)))</formula>
    </cfRule>
    <cfRule type="cellIs" dxfId="950" priority="950" operator="greaterThan">
      <formula>$O$171</formula>
    </cfRule>
    <cfRule type="cellIs" dxfId="949" priority="951" operator="equal">
      <formula>$O$171</formula>
    </cfRule>
    <cfRule type="cellIs" dxfId="948" priority="952" operator="lessThan">
      <formula>$O$171</formula>
    </cfRule>
  </conditionalFormatting>
  <conditionalFormatting sqref="AQ171">
    <cfRule type="containsText" dxfId="947" priority="945" operator="containsText" text="Score">
      <formula>NOT(ISERROR(SEARCH("Score",AQ171)))</formula>
    </cfRule>
    <cfRule type="cellIs" dxfId="946" priority="946" operator="greaterThan">
      <formula>$O$171</formula>
    </cfRule>
    <cfRule type="cellIs" dxfId="945" priority="947" operator="equal">
      <formula>$O$171</formula>
    </cfRule>
    <cfRule type="cellIs" dxfId="944" priority="948" operator="lessThan">
      <formula>$O$171</formula>
    </cfRule>
  </conditionalFormatting>
  <conditionalFormatting sqref="AR171">
    <cfRule type="containsText" dxfId="943" priority="941" operator="containsText" text="Score">
      <formula>NOT(ISERROR(SEARCH("Score",AR171)))</formula>
    </cfRule>
    <cfRule type="cellIs" dxfId="942" priority="942" operator="greaterThan">
      <formula>$O$171</formula>
    </cfRule>
    <cfRule type="cellIs" dxfId="941" priority="943" operator="equal">
      <formula>$O$171</formula>
    </cfRule>
    <cfRule type="cellIs" dxfId="940" priority="944" operator="lessThan">
      <formula>$O$171</formula>
    </cfRule>
  </conditionalFormatting>
  <conditionalFormatting sqref="AS171">
    <cfRule type="containsText" dxfId="939" priority="937" operator="containsText" text="Score">
      <formula>NOT(ISERROR(SEARCH("Score",AS171)))</formula>
    </cfRule>
    <cfRule type="cellIs" dxfId="938" priority="938" operator="greaterThan">
      <formula>$O$171</formula>
    </cfRule>
    <cfRule type="cellIs" dxfId="937" priority="939" operator="equal">
      <formula>$O$171</formula>
    </cfRule>
    <cfRule type="cellIs" dxfId="936" priority="940" operator="lessThan">
      <formula>$O$171</formula>
    </cfRule>
  </conditionalFormatting>
  <conditionalFormatting sqref="AT171">
    <cfRule type="containsText" dxfId="935" priority="933" operator="containsText" text="Score">
      <formula>NOT(ISERROR(SEARCH("Score",AT171)))</formula>
    </cfRule>
    <cfRule type="cellIs" dxfId="934" priority="934" operator="greaterThan">
      <formula>$O$171</formula>
    </cfRule>
    <cfRule type="cellIs" dxfId="933" priority="935" operator="equal">
      <formula>$O$171</formula>
    </cfRule>
    <cfRule type="cellIs" dxfId="932" priority="936" operator="lessThan">
      <formula>$O$171</formula>
    </cfRule>
  </conditionalFormatting>
  <conditionalFormatting sqref="AU171">
    <cfRule type="containsText" dxfId="931" priority="929" operator="containsText" text="Score">
      <formula>NOT(ISERROR(SEARCH("Score",AU171)))</formula>
    </cfRule>
    <cfRule type="cellIs" dxfId="930" priority="930" operator="greaterThan">
      <formula>$O$171</formula>
    </cfRule>
    <cfRule type="cellIs" dxfId="929" priority="931" operator="equal">
      <formula>$O$171</formula>
    </cfRule>
    <cfRule type="cellIs" dxfId="928" priority="932" operator="lessThan">
      <formula>$O$171</formula>
    </cfRule>
  </conditionalFormatting>
  <conditionalFormatting sqref="AV171">
    <cfRule type="containsText" dxfId="927" priority="925" operator="containsText" text="Score">
      <formula>NOT(ISERROR(SEARCH("Score",AV171)))</formula>
    </cfRule>
    <cfRule type="cellIs" dxfId="926" priority="926" operator="greaterThan">
      <formula>$O$171</formula>
    </cfRule>
    <cfRule type="cellIs" dxfId="925" priority="927" operator="equal">
      <formula>$O$171</formula>
    </cfRule>
    <cfRule type="cellIs" dxfId="924" priority="928" operator="lessThan">
      <formula>$O$171</formula>
    </cfRule>
  </conditionalFormatting>
  <conditionalFormatting sqref="AW171">
    <cfRule type="containsText" dxfId="923" priority="921" operator="containsText" text="Score">
      <formula>NOT(ISERROR(SEARCH("Score",AW171)))</formula>
    </cfRule>
    <cfRule type="cellIs" dxfId="922" priority="922" operator="greaterThan">
      <formula>$O$171</formula>
    </cfRule>
    <cfRule type="cellIs" dxfId="921" priority="923" operator="equal">
      <formula>$O$171</formula>
    </cfRule>
    <cfRule type="cellIs" dxfId="920" priority="924" operator="lessThan">
      <formula>$O$171</formula>
    </cfRule>
  </conditionalFormatting>
  <conditionalFormatting sqref="AX171">
    <cfRule type="containsText" dxfId="919" priority="917" operator="containsText" text="Score">
      <formula>NOT(ISERROR(SEARCH("Score",AX171)))</formula>
    </cfRule>
    <cfRule type="cellIs" dxfId="918" priority="918" operator="greaterThan">
      <formula>$O$171</formula>
    </cfRule>
    <cfRule type="cellIs" dxfId="917" priority="919" operator="equal">
      <formula>$O$171</formula>
    </cfRule>
    <cfRule type="cellIs" dxfId="916" priority="920" operator="lessThan">
      <formula>$O$171</formula>
    </cfRule>
  </conditionalFormatting>
  <conditionalFormatting sqref="AY171">
    <cfRule type="containsText" dxfId="915" priority="913" operator="containsText" text="Score">
      <formula>NOT(ISERROR(SEARCH("Score",AY171)))</formula>
    </cfRule>
    <cfRule type="cellIs" dxfId="914" priority="914" operator="greaterThan">
      <formula>$O$171</formula>
    </cfRule>
    <cfRule type="cellIs" dxfId="913" priority="915" operator="equal">
      <formula>$O$171</formula>
    </cfRule>
    <cfRule type="cellIs" dxfId="912" priority="916" operator="lessThan">
      <formula>$O$171</formula>
    </cfRule>
  </conditionalFormatting>
  <conditionalFormatting sqref="AZ171">
    <cfRule type="containsText" dxfId="911" priority="909" operator="containsText" text="Score">
      <formula>NOT(ISERROR(SEARCH("Score",AZ171)))</formula>
    </cfRule>
    <cfRule type="cellIs" dxfId="910" priority="910" operator="greaterThan">
      <formula>$O$171</formula>
    </cfRule>
    <cfRule type="cellIs" dxfId="909" priority="911" operator="equal">
      <formula>$O$171</formula>
    </cfRule>
    <cfRule type="cellIs" dxfId="908" priority="912" operator="lessThan">
      <formula>$O$171</formula>
    </cfRule>
  </conditionalFormatting>
  <conditionalFormatting sqref="BA171">
    <cfRule type="containsText" dxfId="907" priority="905" operator="containsText" text="Score">
      <formula>NOT(ISERROR(SEARCH("Score",BA171)))</formula>
    </cfRule>
    <cfRule type="cellIs" dxfId="906" priority="906" operator="greaterThan">
      <formula>$O$171</formula>
    </cfRule>
    <cfRule type="cellIs" dxfId="905" priority="907" operator="equal">
      <formula>$O$171</formula>
    </cfRule>
    <cfRule type="cellIs" dxfId="904" priority="908" operator="lessThan">
      <formula>$O$171</formula>
    </cfRule>
  </conditionalFormatting>
  <conditionalFormatting sqref="BB171">
    <cfRule type="containsText" dxfId="903" priority="901" operator="containsText" text="Score">
      <formula>NOT(ISERROR(SEARCH("Score",BB171)))</formula>
    </cfRule>
    <cfRule type="cellIs" dxfId="902" priority="902" operator="greaterThan">
      <formula>$O$171</formula>
    </cfRule>
    <cfRule type="cellIs" dxfId="901" priority="903" operator="equal">
      <formula>$O$171</formula>
    </cfRule>
    <cfRule type="cellIs" dxfId="900" priority="904" operator="lessThan">
      <formula>$O$171</formula>
    </cfRule>
  </conditionalFormatting>
  <conditionalFormatting sqref="BC171">
    <cfRule type="containsText" dxfId="899" priority="897" operator="containsText" text="Score">
      <formula>NOT(ISERROR(SEARCH("Score",BC171)))</formula>
    </cfRule>
    <cfRule type="cellIs" dxfId="898" priority="898" operator="greaterThan">
      <formula>$O$171</formula>
    </cfRule>
    <cfRule type="cellIs" dxfId="897" priority="899" operator="equal">
      <formula>$O$171</formula>
    </cfRule>
    <cfRule type="cellIs" dxfId="896" priority="900" operator="lessThan">
      <formula>$O$171</formula>
    </cfRule>
  </conditionalFormatting>
  <conditionalFormatting sqref="BD171">
    <cfRule type="containsText" dxfId="895" priority="893" operator="containsText" text="Score">
      <formula>NOT(ISERROR(SEARCH("Score",BD171)))</formula>
    </cfRule>
    <cfRule type="cellIs" dxfId="894" priority="894" operator="greaterThan">
      <formula>$O$171</formula>
    </cfRule>
    <cfRule type="cellIs" dxfId="893" priority="895" operator="equal">
      <formula>$O$171</formula>
    </cfRule>
    <cfRule type="cellIs" dxfId="892" priority="896" operator="lessThan">
      <formula>$O$171</formula>
    </cfRule>
  </conditionalFormatting>
  <conditionalFormatting sqref="BE171">
    <cfRule type="containsText" dxfId="891" priority="889" operator="containsText" text="Score">
      <formula>NOT(ISERROR(SEARCH("Score",BE171)))</formula>
    </cfRule>
    <cfRule type="cellIs" dxfId="890" priority="890" operator="greaterThan">
      <formula>$O$171</formula>
    </cfRule>
    <cfRule type="cellIs" dxfId="889" priority="891" operator="equal">
      <formula>$O$171</formula>
    </cfRule>
    <cfRule type="cellIs" dxfId="888" priority="892" operator="lessThan">
      <formula>$O$171</formula>
    </cfRule>
  </conditionalFormatting>
  <conditionalFormatting sqref="BF171">
    <cfRule type="containsText" dxfId="887" priority="885" operator="containsText" text="Score">
      <formula>NOT(ISERROR(SEARCH("Score",BF171)))</formula>
    </cfRule>
    <cfRule type="cellIs" dxfId="886" priority="886" operator="greaterThan">
      <formula>$O$171</formula>
    </cfRule>
    <cfRule type="cellIs" dxfId="885" priority="887" operator="equal">
      <formula>$O$171</formula>
    </cfRule>
    <cfRule type="cellIs" dxfId="884" priority="888" operator="lessThan">
      <formula>$O$171</formula>
    </cfRule>
  </conditionalFormatting>
  <conditionalFormatting sqref="BG171">
    <cfRule type="containsText" dxfId="883" priority="881" operator="containsText" text="Score">
      <formula>NOT(ISERROR(SEARCH("Score",BG171)))</formula>
    </cfRule>
    <cfRule type="cellIs" dxfId="882" priority="882" operator="greaterThan">
      <formula>$O$171</formula>
    </cfRule>
    <cfRule type="cellIs" dxfId="881" priority="883" operator="equal">
      <formula>$O$171</formula>
    </cfRule>
    <cfRule type="cellIs" dxfId="880" priority="884" operator="lessThan">
      <formula>$O$171</formula>
    </cfRule>
  </conditionalFormatting>
  <conditionalFormatting sqref="BH171">
    <cfRule type="containsText" dxfId="879" priority="877" operator="containsText" text="Score">
      <formula>NOT(ISERROR(SEARCH("Score",BH171)))</formula>
    </cfRule>
    <cfRule type="cellIs" dxfId="878" priority="878" operator="greaterThan">
      <formula>$O$171</formula>
    </cfRule>
    <cfRule type="cellIs" dxfId="877" priority="879" operator="equal">
      <formula>$O$171</formula>
    </cfRule>
    <cfRule type="cellIs" dxfId="876" priority="880" operator="lessThan">
      <formula>$O$171</formula>
    </cfRule>
  </conditionalFormatting>
  <conditionalFormatting sqref="BI171">
    <cfRule type="containsText" dxfId="875" priority="873" operator="containsText" text="Score">
      <formula>NOT(ISERROR(SEARCH("Score",BI171)))</formula>
    </cfRule>
    <cfRule type="cellIs" dxfId="874" priority="874" operator="greaterThan">
      <formula>$O$171</formula>
    </cfRule>
    <cfRule type="cellIs" dxfId="873" priority="875" operator="equal">
      <formula>$O$171</formula>
    </cfRule>
    <cfRule type="cellIs" dxfId="872" priority="876" operator="lessThan">
      <formula>$O$171</formula>
    </cfRule>
  </conditionalFormatting>
  <conditionalFormatting sqref="BJ171">
    <cfRule type="containsText" dxfId="871" priority="869" operator="containsText" text="Score">
      <formula>NOT(ISERROR(SEARCH("Score",BJ171)))</formula>
    </cfRule>
    <cfRule type="cellIs" dxfId="870" priority="870" operator="greaterThan">
      <formula>$O$171</formula>
    </cfRule>
    <cfRule type="cellIs" dxfId="869" priority="871" operator="equal">
      <formula>$O$171</formula>
    </cfRule>
    <cfRule type="cellIs" dxfId="868" priority="872" operator="lessThan">
      <formula>$O$171</formula>
    </cfRule>
  </conditionalFormatting>
  <conditionalFormatting sqref="BK171">
    <cfRule type="containsText" dxfId="867" priority="865" operator="containsText" text="Score">
      <formula>NOT(ISERROR(SEARCH("Score",BK171)))</formula>
    </cfRule>
    <cfRule type="cellIs" dxfId="866" priority="866" operator="greaterThan">
      <formula>$O$171</formula>
    </cfRule>
    <cfRule type="cellIs" dxfId="865" priority="867" operator="equal">
      <formula>$O$171</formula>
    </cfRule>
    <cfRule type="cellIs" dxfId="864" priority="868" operator="lessThan">
      <formula>$O$171</formula>
    </cfRule>
  </conditionalFormatting>
  <conditionalFormatting sqref="BL171">
    <cfRule type="containsText" dxfId="863" priority="861" operator="containsText" text="Score">
      <formula>NOT(ISERROR(SEARCH("Score",BL171)))</formula>
    </cfRule>
    <cfRule type="cellIs" dxfId="862" priority="862" operator="greaterThan">
      <formula>$O$171</formula>
    </cfRule>
    <cfRule type="cellIs" dxfId="861" priority="863" operator="equal">
      <formula>$O$171</formula>
    </cfRule>
    <cfRule type="cellIs" dxfId="860" priority="864" operator="lessThan">
      <formula>$O$171</formula>
    </cfRule>
  </conditionalFormatting>
  <conditionalFormatting sqref="BM171">
    <cfRule type="containsText" dxfId="859" priority="857" operator="containsText" text="Score">
      <formula>NOT(ISERROR(SEARCH("Score",BM171)))</formula>
    </cfRule>
    <cfRule type="cellIs" dxfId="858" priority="858" operator="greaterThan">
      <formula>$O$171</formula>
    </cfRule>
    <cfRule type="cellIs" dxfId="857" priority="859" operator="equal">
      <formula>$O$171</formula>
    </cfRule>
    <cfRule type="cellIs" dxfId="856" priority="860" operator="lessThan">
      <formula>$O$171</formula>
    </cfRule>
  </conditionalFormatting>
  <conditionalFormatting sqref="BN171">
    <cfRule type="containsText" dxfId="855" priority="853" operator="containsText" text="Score">
      <formula>NOT(ISERROR(SEARCH("Score",BN171)))</formula>
    </cfRule>
    <cfRule type="cellIs" dxfId="854" priority="854" operator="greaterThan">
      <formula>$O$171</formula>
    </cfRule>
    <cfRule type="cellIs" dxfId="853" priority="855" operator="equal">
      <formula>$O$171</formula>
    </cfRule>
    <cfRule type="cellIs" dxfId="852" priority="856" operator="lessThan">
      <formula>$O$171</formula>
    </cfRule>
  </conditionalFormatting>
  <conditionalFormatting sqref="BO171">
    <cfRule type="containsText" dxfId="851" priority="849" operator="containsText" text="Score">
      <formula>NOT(ISERROR(SEARCH("Score",BO171)))</formula>
    </cfRule>
    <cfRule type="cellIs" dxfId="850" priority="850" operator="greaterThan">
      <formula>$O$171</formula>
    </cfRule>
    <cfRule type="cellIs" dxfId="849" priority="851" operator="equal">
      <formula>$O$171</formula>
    </cfRule>
    <cfRule type="cellIs" dxfId="848" priority="852" operator="lessThan">
      <formula>$O$171</formula>
    </cfRule>
  </conditionalFormatting>
  <conditionalFormatting sqref="BP171">
    <cfRule type="containsText" dxfId="847" priority="845" operator="containsText" text="Score">
      <formula>NOT(ISERROR(SEARCH("Score",BP171)))</formula>
    </cfRule>
    <cfRule type="cellIs" dxfId="846" priority="846" operator="greaterThan">
      <formula>$O$171</formula>
    </cfRule>
    <cfRule type="cellIs" dxfId="845" priority="847" operator="equal">
      <formula>$O$171</formula>
    </cfRule>
    <cfRule type="cellIs" dxfId="844" priority="848" operator="lessThan">
      <formula>$O$171</formula>
    </cfRule>
  </conditionalFormatting>
  <conditionalFormatting sqref="BQ171">
    <cfRule type="containsText" dxfId="843" priority="841" operator="containsText" text="Score">
      <formula>NOT(ISERROR(SEARCH("Score",BQ171)))</formula>
    </cfRule>
    <cfRule type="cellIs" dxfId="842" priority="842" operator="greaterThan">
      <formula>$O$171</formula>
    </cfRule>
    <cfRule type="cellIs" dxfId="841" priority="843" operator="equal">
      <formula>$O$171</formula>
    </cfRule>
    <cfRule type="cellIs" dxfId="840" priority="844" operator="lessThan">
      <formula>$O$171</formula>
    </cfRule>
  </conditionalFormatting>
  <conditionalFormatting sqref="AN175">
    <cfRule type="containsText" dxfId="839" priority="837" operator="containsText" text="Score">
      <formula>NOT(ISERROR(SEARCH("Score",AN175)))</formula>
    </cfRule>
    <cfRule type="cellIs" dxfId="838" priority="838" operator="greaterThan">
      <formula>$O$175</formula>
    </cfRule>
    <cfRule type="cellIs" dxfId="837" priority="839" operator="equal">
      <formula>$O$175</formula>
    </cfRule>
    <cfRule type="cellIs" dxfId="836" priority="840" operator="lessThan">
      <formula>$O$175</formula>
    </cfRule>
  </conditionalFormatting>
  <conditionalFormatting sqref="AO175">
    <cfRule type="containsText" dxfId="835" priority="833" operator="containsText" text="Score">
      <formula>NOT(ISERROR(SEARCH("Score",AO175)))</formula>
    </cfRule>
    <cfRule type="cellIs" dxfId="834" priority="834" operator="greaterThan">
      <formula>$O$175</formula>
    </cfRule>
    <cfRule type="cellIs" dxfId="833" priority="835" operator="equal">
      <formula>$O$175</formula>
    </cfRule>
    <cfRule type="cellIs" dxfId="832" priority="836" operator="lessThan">
      <formula>$O$175</formula>
    </cfRule>
  </conditionalFormatting>
  <conditionalFormatting sqref="AP175">
    <cfRule type="containsText" dxfId="831" priority="829" operator="containsText" text="Score">
      <formula>NOT(ISERROR(SEARCH("Score",AP175)))</formula>
    </cfRule>
    <cfRule type="cellIs" dxfId="830" priority="830" operator="greaterThan">
      <formula>$O$175</formula>
    </cfRule>
    <cfRule type="cellIs" dxfId="829" priority="831" operator="equal">
      <formula>$O$175</formula>
    </cfRule>
    <cfRule type="cellIs" dxfId="828" priority="832" operator="lessThan">
      <formula>$O$175</formula>
    </cfRule>
  </conditionalFormatting>
  <conditionalFormatting sqref="AQ175">
    <cfRule type="containsText" dxfId="827" priority="825" operator="containsText" text="Score">
      <formula>NOT(ISERROR(SEARCH("Score",AQ175)))</formula>
    </cfRule>
    <cfRule type="cellIs" dxfId="826" priority="826" operator="greaterThan">
      <formula>$O$175</formula>
    </cfRule>
    <cfRule type="cellIs" dxfId="825" priority="827" operator="equal">
      <formula>$O$175</formula>
    </cfRule>
    <cfRule type="cellIs" dxfId="824" priority="828" operator="lessThan">
      <formula>$O$175</formula>
    </cfRule>
  </conditionalFormatting>
  <conditionalFormatting sqref="AR175">
    <cfRule type="containsText" dxfId="823" priority="821" operator="containsText" text="Score">
      <formula>NOT(ISERROR(SEARCH("Score",AR175)))</formula>
    </cfRule>
    <cfRule type="cellIs" dxfId="822" priority="822" operator="greaterThan">
      <formula>$O$175</formula>
    </cfRule>
    <cfRule type="cellIs" dxfId="821" priority="823" operator="equal">
      <formula>$O$175</formula>
    </cfRule>
    <cfRule type="cellIs" dxfId="820" priority="824" operator="lessThan">
      <formula>$O$175</formula>
    </cfRule>
  </conditionalFormatting>
  <conditionalFormatting sqref="AS175">
    <cfRule type="containsText" dxfId="819" priority="817" operator="containsText" text="Score">
      <formula>NOT(ISERROR(SEARCH("Score",AS175)))</formula>
    </cfRule>
    <cfRule type="cellIs" dxfId="818" priority="818" operator="greaterThan">
      <formula>$O$175</formula>
    </cfRule>
    <cfRule type="cellIs" dxfId="817" priority="819" operator="equal">
      <formula>$O$175</formula>
    </cfRule>
    <cfRule type="cellIs" dxfId="816" priority="820" operator="lessThan">
      <formula>$O$175</formula>
    </cfRule>
  </conditionalFormatting>
  <conditionalFormatting sqref="AT175">
    <cfRule type="containsText" dxfId="815" priority="813" operator="containsText" text="Score">
      <formula>NOT(ISERROR(SEARCH("Score",AT175)))</formula>
    </cfRule>
    <cfRule type="cellIs" dxfId="814" priority="814" operator="greaterThan">
      <formula>$O$175</formula>
    </cfRule>
    <cfRule type="cellIs" dxfId="813" priority="815" operator="equal">
      <formula>$O$175</formula>
    </cfRule>
    <cfRule type="cellIs" dxfId="812" priority="816" operator="lessThan">
      <formula>$O$175</formula>
    </cfRule>
  </conditionalFormatting>
  <conditionalFormatting sqref="AU175">
    <cfRule type="containsText" dxfId="811" priority="809" operator="containsText" text="Score">
      <formula>NOT(ISERROR(SEARCH("Score",AU175)))</formula>
    </cfRule>
    <cfRule type="cellIs" dxfId="810" priority="810" operator="greaterThan">
      <formula>$O$175</formula>
    </cfRule>
    <cfRule type="cellIs" dxfId="809" priority="811" operator="equal">
      <formula>$O$175</formula>
    </cfRule>
    <cfRule type="cellIs" dxfId="808" priority="812" operator="lessThan">
      <formula>$O$175</formula>
    </cfRule>
  </conditionalFormatting>
  <conditionalFormatting sqref="AV175">
    <cfRule type="containsText" dxfId="807" priority="805" operator="containsText" text="Score">
      <formula>NOT(ISERROR(SEARCH("Score",AV175)))</formula>
    </cfRule>
    <cfRule type="cellIs" dxfId="806" priority="806" operator="greaterThan">
      <formula>$O$175</formula>
    </cfRule>
    <cfRule type="cellIs" dxfId="805" priority="807" operator="equal">
      <formula>$O$175</formula>
    </cfRule>
    <cfRule type="cellIs" dxfId="804" priority="808" operator="lessThan">
      <formula>$O$175</formula>
    </cfRule>
  </conditionalFormatting>
  <conditionalFormatting sqref="AW175">
    <cfRule type="containsText" dxfId="803" priority="801" operator="containsText" text="Score">
      <formula>NOT(ISERROR(SEARCH("Score",AW175)))</formula>
    </cfRule>
    <cfRule type="cellIs" dxfId="802" priority="802" operator="greaterThan">
      <formula>$O$175</formula>
    </cfRule>
    <cfRule type="cellIs" dxfId="801" priority="803" operator="equal">
      <formula>$O$175</formula>
    </cfRule>
    <cfRule type="cellIs" dxfId="800" priority="804" operator="lessThan">
      <formula>$O$175</formula>
    </cfRule>
  </conditionalFormatting>
  <conditionalFormatting sqref="AX175">
    <cfRule type="containsText" dxfId="799" priority="797" operator="containsText" text="Score">
      <formula>NOT(ISERROR(SEARCH("Score",AX175)))</formula>
    </cfRule>
    <cfRule type="cellIs" dxfId="798" priority="798" operator="greaterThan">
      <formula>$O$175</formula>
    </cfRule>
    <cfRule type="cellIs" dxfId="797" priority="799" operator="equal">
      <formula>$O$175</formula>
    </cfRule>
    <cfRule type="cellIs" dxfId="796" priority="800" operator="lessThan">
      <formula>$O$175</formula>
    </cfRule>
  </conditionalFormatting>
  <conditionalFormatting sqref="AY175">
    <cfRule type="containsText" dxfId="795" priority="793" operator="containsText" text="Score">
      <formula>NOT(ISERROR(SEARCH("Score",AY175)))</formula>
    </cfRule>
    <cfRule type="cellIs" dxfId="794" priority="794" operator="greaterThan">
      <formula>$O$175</formula>
    </cfRule>
    <cfRule type="cellIs" dxfId="793" priority="795" operator="equal">
      <formula>$O$175</formula>
    </cfRule>
    <cfRule type="cellIs" dxfId="792" priority="796" operator="lessThan">
      <formula>$O$175</formula>
    </cfRule>
  </conditionalFormatting>
  <conditionalFormatting sqref="AZ175">
    <cfRule type="containsText" dxfId="791" priority="789" operator="containsText" text="Score">
      <formula>NOT(ISERROR(SEARCH("Score",AZ175)))</formula>
    </cfRule>
    <cfRule type="cellIs" dxfId="790" priority="790" operator="greaterThan">
      <formula>$O$175</formula>
    </cfRule>
    <cfRule type="cellIs" dxfId="789" priority="791" operator="equal">
      <formula>$O$175</formula>
    </cfRule>
    <cfRule type="cellIs" dxfId="788" priority="792" operator="lessThan">
      <formula>$O$175</formula>
    </cfRule>
  </conditionalFormatting>
  <conditionalFormatting sqref="BA175">
    <cfRule type="containsText" dxfId="787" priority="785" operator="containsText" text="Score">
      <formula>NOT(ISERROR(SEARCH("Score",BA175)))</formula>
    </cfRule>
    <cfRule type="cellIs" dxfId="786" priority="786" operator="greaterThan">
      <formula>$O$175</formula>
    </cfRule>
    <cfRule type="cellIs" dxfId="785" priority="787" operator="equal">
      <formula>$O$175</formula>
    </cfRule>
    <cfRule type="cellIs" dxfId="784" priority="788" operator="lessThan">
      <formula>$O$175</formula>
    </cfRule>
  </conditionalFormatting>
  <conditionalFormatting sqref="BB175">
    <cfRule type="containsText" dxfId="783" priority="781" operator="containsText" text="Score">
      <formula>NOT(ISERROR(SEARCH("Score",BB175)))</formula>
    </cfRule>
    <cfRule type="cellIs" dxfId="782" priority="782" operator="greaterThan">
      <formula>$O$175</formula>
    </cfRule>
    <cfRule type="cellIs" dxfId="781" priority="783" operator="equal">
      <formula>$O$175</formula>
    </cfRule>
    <cfRule type="cellIs" dxfId="780" priority="784" operator="lessThan">
      <formula>$O$175</formula>
    </cfRule>
  </conditionalFormatting>
  <conditionalFormatting sqref="BC175">
    <cfRule type="containsText" dxfId="779" priority="777" operator="containsText" text="Score">
      <formula>NOT(ISERROR(SEARCH("Score",BC175)))</formula>
    </cfRule>
    <cfRule type="cellIs" dxfId="778" priority="778" operator="greaterThan">
      <formula>$O$175</formula>
    </cfRule>
    <cfRule type="cellIs" dxfId="777" priority="779" operator="equal">
      <formula>$O$175</formula>
    </cfRule>
    <cfRule type="cellIs" dxfId="776" priority="780" operator="lessThan">
      <formula>$O$175</formula>
    </cfRule>
  </conditionalFormatting>
  <conditionalFormatting sqref="BD175">
    <cfRule type="containsText" dxfId="775" priority="773" operator="containsText" text="Score">
      <formula>NOT(ISERROR(SEARCH("Score",BD175)))</formula>
    </cfRule>
    <cfRule type="cellIs" dxfId="774" priority="774" operator="greaterThan">
      <formula>$O$175</formula>
    </cfRule>
    <cfRule type="cellIs" dxfId="773" priority="775" operator="equal">
      <formula>$O$175</formula>
    </cfRule>
    <cfRule type="cellIs" dxfId="772" priority="776" operator="lessThan">
      <formula>$O$175</formula>
    </cfRule>
  </conditionalFormatting>
  <conditionalFormatting sqref="BE175">
    <cfRule type="containsText" dxfId="771" priority="769" operator="containsText" text="Score">
      <formula>NOT(ISERROR(SEARCH("Score",BE175)))</formula>
    </cfRule>
    <cfRule type="cellIs" dxfId="770" priority="770" operator="greaterThan">
      <formula>$O$175</formula>
    </cfRule>
    <cfRule type="cellIs" dxfId="769" priority="771" operator="equal">
      <formula>$O$175</formula>
    </cfRule>
    <cfRule type="cellIs" dxfId="768" priority="772" operator="lessThan">
      <formula>$O$175</formula>
    </cfRule>
  </conditionalFormatting>
  <conditionalFormatting sqref="BF175">
    <cfRule type="containsText" dxfId="767" priority="765" operator="containsText" text="Score">
      <formula>NOT(ISERROR(SEARCH("Score",BF175)))</formula>
    </cfRule>
    <cfRule type="cellIs" dxfId="766" priority="766" operator="greaterThan">
      <formula>$O$175</formula>
    </cfRule>
    <cfRule type="cellIs" dxfId="765" priority="767" operator="equal">
      <formula>$O$175</formula>
    </cfRule>
    <cfRule type="cellIs" dxfId="764" priority="768" operator="lessThan">
      <formula>$O$175</formula>
    </cfRule>
  </conditionalFormatting>
  <conditionalFormatting sqref="BG175">
    <cfRule type="containsText" dxfId="763" priority="761" operator="containsText" text="Score">
      <formula>NOT(ISERROR(SEARCH("Score",BG175)))</formula>
    </cfRule>
    <cfRule type="cellIs" dxfId="762" priority="762" operator="greaterThan">
      <formula>$O$175</formula>
    </cfRule>
    <cfRule type="cellIs" dxfId="761" priority="763" operator="equal">
      <formula>$O$175</formula>
    </cfRule>
    <cfRule type="cellIs" dxfId="760" priority="764" operator="lessThan">
      <formula>$O$175</formula>
    </cfRule>
  </conditionalFormatting>
  <conditionalFormatting sqref="BH175">
    <cfRule type="containsText" dxfId="759" priority="757" operator="containsText" text="Score">
      <formula>NOT(ISERROR(SEARCH("Score",BH175)))</formula>
    </cfRule>
    <cfRule type="cellIs" dxfId="758" priority="758" operator="greaterThan">
      <formula>$O$175</formula>
    </cfRule>
    <cfRule type="cellIs" dxfId="757" priority="759" operator="equal">
      <formula>$O$175</formula>
    </cfRule>
    <cfRule type="cellIs" dxfId="756" priority="760" operator="lessThan">
      <formula>$O$175</formula>
    </cfRule>
  </conditionalFormatting>
  <conditionalFormatting sqref="BI175">
    <cfRule type="containsText" dxfId="755" priority="753" operator="containsText" text="Score">
      <formula>NOT(ISERROR(SEARCH("Score",BI175)))</formula>
    </cfRule>
    <cfRule type="cellIs" dxfId="754" priority="754" operator="greaterThan">
      <formula>$O$175</formula>
    </cfRule>
    <cfRule type="cellIs" dxfId="753" priority="755" operator="equal">
      <formula>$O$175</formula>
    </cfRule>
    <cfRule type="cellIs" dxfId="752" priority="756" operator="lessThan">
      <formula>$O$175</formula>
    </cfRule>
  </conditionalFormatting>
  <conditionalFormatting sqref="BJ175">
    <cfRule type="containsText" dxfId="751" priority="749" operator="containsText" text="Score">
      <formula>NOT(ISERROR(SEARCH("Score",BJ175)))</formula>
    </cfRule>
    <cfRule type="cellIs" dxfId="750" priority="750" operator="greaterThan">
      <formula>$O$175</formula>
    </cfRule>
    <cfRule type="cellIs" dxfId="749" priority="751" operator="equal">
      <formula>$O$175</formula>
    </cfRule>
    <cfRule type="cellIs" dxfId="748" priority="752" operator="lessThan">
      <formula>$O$175</formula>
    </cfRule>
  </conditionalFormatting>
  <conditionalFormatting sqref="BK175">
    <cfRule type="containsText" dxfId="747" priority="745" operator="containsText" text="Score">
      <formula>NOT(ISERROR(SEARCH("Score",BK175)))</formula>
    </cfRule>
    <cfRule type="cellIs" dxfId="746" priority="746" operator="greaterThan">
      <formula>$O$175</formula>
    </cfRule>
    <cfRule type="cellIs" dxfId="745" priority="747" operator="equal">
      <formula>$O$175</formula>
    </cfRule>
    <cfRule type="cellIs" dxfId="744" priority="748" operator="lessThan">
      <formula>$O$175</formula>
    </cfRule>
  </conditionalFormatting>
  <conditionalFormatting sqref="BL175">
    <cfRule type="containsText" dxfId="743" priority="741" operator="containsText" text="Score">
      <formula>NOT(ISERROR(SEARCH("Score",BL175)))</formula>
    </cfRule>
    <cfRule type="cellIs" dxfId="742" priority="742" operator="greaterThan">
      <formula>$O$175</formula>
    </cfRule>
    <cfRule type="cellIs" dxfId="741" priority="743" operator="equal">
      <formula>$O$175</formula>
    </cfRule>
    <cfRule type="cellIs" dxfId="740" priority="744" operator="lessThan">
      <formula>$O$175</formula>
    </cfRule>
  </conditionalFormatting>
  <conditionalFormatting sqref="BM175">
    <cfRule type="containsText" dxfId="739" priority="737" operator="containsText" text="Score">
      <formula>NOT(ISERROR(SEARCH("Score",BM175)))</formula>
    </cfRule>
    <cfRule type="cellIs" dxfId="738" priority="738" operator="greaterThan">
      <formula>$O$175</formula>
    </cfRule>
    <cfRule type="cellIs" dxfId="737" priority="739" operator="equal">
      <formula>$O$175</formula>
    </cfRule>
    <cfRule type="cellIs" dxfId="736" priority="740" operator="lessThan">
      <formula>$O$175</formula>
    </cfRule>
  </conditionalFormatting>
  <conditionalFormatting sqref="BN175">
    <cfRule type="containsText" dxfId="735" priority="733" operator="containsText" text="Score">
      <formula>NOT(ISERROR(SEARCH("Score",BN175)))</formula>
    </cfRule>
    <cfRule type="cellIs" dxfId="734" priority="734" operator="greaterThan">
      <formula>$O$175</formula>
    </cfRule>
    <cfRule type="cellIs" dxfId="733" priority="735" operator="equal">
      <formula>$O$175</formula>
    </cfRule>
    <cfRule type="cellIs" dxfId="732" priority="736" operator="lessThan">
      <formula>$O$175</formula>
    </cfRule>
  </conditionalFormatting>
  <conditionalFormatting sqref="BO175">
    <cfRule type="containsText" dxfId="731" priority="729" operator="containsText" text="Score">
      <formula>NOT(ISERROR(SEARCH("Score",BO175)))</formula>
    </cfRule>
    <cfRule type="cellIs" dxfId="730" priority="730" operator="greaterThan">
      <formula>$O$175</formula>
    </cfRule>
    <cfRule type="cellIs" dxfId="729" priority="731" operator="equal">
      <formula>$O$175</formula>
    </cfRule>
    <cfRule type="cellIs" dxfId="728" priority="732" operator="lessThan">
      <formula>$O$175</formula>
    </cfRule>
  </conditionalFormatting>
  <conditionalFormatting sqref="BP175">
    <cfRule type="containsText" dxfId="727" priority="725" operator="containsText" text="Score">
      <formula>NOT(ISERROR(SEARCH("Score",BP175)))</formula>
    </cfRule>
    <cfRule type="cellIs" dxfId="726" priority="726" operator="greaterThan">
      <formula>$O$175</formula>
    </cfRule>
    <cfRule type="cellIs" dxfId="725" priority="727" operator="equal">
      <formula>$O$175</formula>
    </cfRule>
    <cfRule type="cellIs" dxfId="724" priority="728" operator="lessThan">
      <formula>$O$175</formula>
    </cfRule>
  </conditionalFormatting>
  <conditionalFormatting sqref="BQ175">
    <cfRule type="containsText" dxfId="723" priority="721" operator="containsText" text="Score">
      <formula>NOT(ISERROR(SEARCH("Score",BQ175)))</formula>
    </cfRule>
    <cfRule type="cellIs" dxfId="722" priority="722" operator="greaterThan">
      <formula>$O$175</formula>
    </cfRule>
    <cfRule type="cellIs" dxfId="721" priority="723" operator="equal">
      <formula>$O$175</formula>
    </cfRule>
    <cfRule type="cellIs" dxfId="720" priority="724" operator="lessThan">
      <formula>$O$175</formula>
    </cfRule>
  </conditionalFormatting>
  <conditionalFormatting sqref="AN179">
    <cfRule type="containsText" dxfId="719" priority="717" operator="containsText" text="Score">
      <formula>NOT(ISERROR(SEARCH("Score",AN179)))</formula>
    </cfRule>
    <cfRule type="cellIs" dxfId="718" priority="718" operator="greaterThan">
      <formula>$O$179</formula>
    </cfRule>
    <cfRule type="cellIs" dxfId="717" priority="719" operator="equal">
      <formula>$O$179</formula>
    </cfRule>
    <cfRule type="cellIs" dxfId="716" priority="720" operator="lessThan">
      <formula>$O$179</formula>
    </cfRule>
  </conditionalFormatting>
  <conditionalFormatting sqref="AO179">
    <cfRule type="containsText" dxfId="715" priority="713" operator="containsText" text="Score">
      <formula>NOT(ISERROR(SEARCH("Score",AO179)))</formula>
    </cfRule>
    <cfRule type="cellIs" dxfId="714" priority="714" operator="greaterThan">
      <formula>$O$179</formula>
    </cfRule>
    <cfRule type="cellIs" dxfId="713" priority="715" operator="equal">
      <formula>$O$179</formula>
    </cfRule>
    <cfRule type="cellIs" dxfId="712" priority="716" operator="lessThan">
      <formula>$O$179</formula>
    </cfRule>
  </conditionalFormatting>
  <conditionalFormatting sqref="AP179">
    <cfRule type="containsText" dxfId="711" priority="709" operator="containsText" text="Score">
      <formula>NOT(ISERROR(SEARCH("Score",AP179)))</formula>
    </cfRule>
    <cfRule type="cellIs" dxfId="710" priority="710" operator="greaterThan">
      <formula>$O$179</formula>
    </cfRule>
    <cfRule type="cellIs" dxfId="709" priority="711" operator="equal">
      <formula>$O$179</formula>
    </cfRule>
    <cfRule type="cellIs" dxfId="708" priority="712" operator="lessThan">
      <formula>$O$179</formula>
    </cfRule>
  </conditionalFormatting>
  <conditionalFormatting sqref="AQ179">
    <cfRule type="containsText" dxfId="707" priority="705" operator="containsText" text="Score">
      <formula>NOT(ISERROR(SEARCH("Score",AQ179)))</formula>
    </cfRule>
    <cfRule type="cellIs" dxfId="706" priority="706" operator="greaterThan">
      <formula>$O$179</formula>
    </cfRule>
    <cfRule type="cellIs" dxfId="705" priority="707" operator="equal">
      <formula>$O$179</formula>
    </cfRule>
    <cfRule type="cellIs" dxfId="704" priority="708" operator="lessThan">
      <formula>$O$179</formula>
    </cfRule>
  </conditionalFormatting>
  <conditionalFormatting sqref="AR179">
    <cfRule type="containsText" dxfId="703" priority="701" operator="containsText" text="Score">
      <formula>NOT(ISERROR(SEARCH("Score",AR179)))</formula>
    </cfRule>
    <cfRule type="cellIs" dxfId="702" priority="702" operator="greaterThan">
      <formula>$O$179</formula>
    </cfRule>
    <cfRule type="cellIs" dxfId="701" priority="703" operator="equal">
      <formula>$O$179</formula>
    </cfRule>
    <cfRule type="cellIs" dxfId="700" priority="704" operator="lessThan">
      <formula>$O$179</formula>
    </cfRule>
  </conditionalFormatting>
  <conditionalFormatting sqref="AS179">
    <cfRule type="containsText" dxfId="699" priority="697" operator="containsText" text="Score">
      <formula>NOT(ISERROR(SEARCH("Score",AS179)))</formula>
    </cfRule>
    <cfRule type="cellIs" dxfId="698" priority="698" operator="greaterThan">
      <formula>$O$179</formula>
    </cfRule>
    <cfRule type="cellIs" dxfId="697" priority="699" operator="equal">
      <formula>$O$179</formula>
    </cfRule>
    <cfRule type="cellIs" dxfId="696" priority="700" operator="lessThan">
      <formula>$O$179</formula>
    </cfRule>
  </conditionalFormatting>
  <conditionalFormatting sqref="AT179">
    <cfRule type="containsText" dxfId="695" priority="693" operator="containsText" text="Score">
      <formula>NOT(ISERROR(SEARCH("Score",AT179)))</formula>
    </cfRule>
    <cfRule type="cellIs" dxfId="694" priority="694" operator="greaterThan">
      <formula>$O$179</formula>
    </cfRule>
    <cfRule type="cellIs" dxfId="693" priority="695" operator="equal">
      <formula>$O$179</formula>
    </cfRule>
    <cfRule type="cellIs" dxfId="692" priority="696" operator="lessThan">
      <formula>$O$179</formula>
    </cfRule>
  </conditionalFormatting>
  <conditionalFormatting sqref="AU179">
    <cfRule type="containsText" dxfId="691" priority="689" operator="containsText" text="Score">
      <formula>NOT(ISERROR(SEARCH("Score",AU179)))</formula>
    </cfRule>
    <cfRule type="cellIs" dxfId="690" priority="690" operator="greaterThan">
      <formula>$O$179</formula>
    </cfRule>
    <cfRule type="cellIs" dxfId="689" priority="691" operator="equal">
      <formula>$O$179</formula>
    </cfRule>
    <cfRule type="cellIs" dxfId="688" priority="692" operator="lessThan">
      <formula>$O$179</formula>
    </cfRule>
  </conditionalFormatting>
  <conditionalFormatting sqref="AV179">
    <cfRule type="containsText" dxfId="687" priority="685" operator="containsText" text="Score">
      <formula>NOT(ISERROR(SEARCH("Score",AV179)))</formula>
    </cfRule>
    <cfRule type="cellIs" dxfId="686" priority="686" operator="greaterThan">
      <formula>$O$179</formula>
    </cfRule>
    <cfRule type="cellIs" dxfId="685" priority="687" operator="equal">
      <formula>$O$179</formula>
    </cfRule>
    <cfRule type="cellIs" dxfId="684" priority="688" operator="lessThan">
      <formula>$O$179</formula>
    </cfRule>
  </conditionalFormatting>
  <conditionalFormatting sqref="AW179">
    <cfRule type="containsText" dxfId="683" priority="681" operator="containsText" text="Score">
      <formula>NOT(ISERROR(SEARCH("Score",AW179)))</formula>
    </cfRule>
    <cfRule type="cellIs" dxfId="682" priority="682" operator="greaterThan">
      <formula>$O$179</formula>
    </cfRule>
    <cfRule type="cellIs" dxfId="681" priority="683" operator="equal">
      <formula>$O$179</formula>
    </cfRule>
    <cfRule type="cellIs" dxfId="680" priority="684" operator="lessThan">
      <formula>$O$179</formula>
    </cfRule>
  </conditionalFormatting>
  <conditionalFormatting sqref="AX179">
    <cfRule type="containsText" dxfId="679" priority="677" operator="containsText" text="Score">
      <formula>NOT(ISERROR(SEARCH("Score",AX179)))</formula>
    </cfRule>
    <cfRule type="cellIs" dxfId="678" priority="678" operator="greaterThan">
      <formula>$O$179</formula>
    </cfRule>
    <cfRule type="cellIs" dxfId="677" priority="679" operator="equal">
      <formula>$O$179</formula>
    </cfRule>
    <cfRule type="cellIs" dxfId="676" priority="680" operator="lessThan">
      <formula>$O$179</formula>
    </cfRule>
  </conditionalFormatting>
  <conditionalFormatting sqref="AY179">
    <cfRule type="containsText" dxfId="675" priority="673" operator="containsText" text="Score">
      <formula>NOT(ISERROR(SEARCH("Score",AY179)))</formula>
    </cfRule>
    <cfRule type="cellIs" dxfId="674" priority="674" operator="greaterThan">
      <formula>$O$179</formula>
    </cfRule>
    <cfRule type="cellIs" dxfId="673" priority="675" operator="equal">
      <formula>$O$179</formula>
    </cfRule>
    <cfRule type="cellIs" dxfId="672" priority="676" operator="lessThan">
      <formula>$O$179</formula>
    </cfRule>
  </conditionalFormatting>
  <conditionalFormatting sqref="AZ179">
    <cfRule type="containsText" dxfId="671" priority="669" operator="containsText" text="Score">
      <formula>NOT(ISERROR(SEARCH("Score",AZ179)))</formula>
    </cfRule>
    <cfRule type="cellIs" dxfId="670" priority="670" operator="greaterThan">
      <formula>$O$179</formula>
    </cfRule>
    <cfRule type="cellIs" dxfId="669" priority="671" operator="equal">
      <formula>$O$179</formula>
    </cfRule>
    <cfRule type="cellIs" dxfId="668" priority="672" operator="lessThan">
      <formula>$O$179</formula>
    </cfRule>
  </conditionalFormatting>
  <conditionalFormatting sqref="BA179">
    <cfRule type="containsText" dxfId="667" priority="665" operator="containsText" text="Score">
      <formula>NOT(ISERROR(SEARCH("Score",BA179)))</formula>
    </cfRule>
    <cfRule type="cellIs" dxfId="666" priority="666" operator="greaterThan">
      <formula>$O$179</formula>
    </cfRule>
    <cfRule type="cellIs" dxfId="665" priority="667" operator="equal">
      <formula>$O$179</formula>
    </cfRule>
    <cfRule type="cellIs" dxfId="664" priority="668" operator="lessThan">
      <formula>$O$179</formula>
    </cfRule>
  </conditionalFormatting>
  <conditionalFormatting sqref="BB179">
    <cfRule type="containsText" dxfId="663" priority="661" operator="containsText" text="Score">
      <formula>NOT(ISERROR(SEARCH("Score",BB179)))</formula>
    </cfRule>
    <cfRule type="cellIs" dxfId="662" priority="662" operator="greaterThan">
      <formula>$O$179</formula>
    </cfRule>
    <cfRule type="cellIs" dxfId="661" priority="663" operator="equal">
      <formula>$O$179</formula>
    </cfRule>
    <cfRule type="cellIs" dxfId="660" priority="664" operator="lessThan">
      <formula>$O$179</formula>
    </cfRule>
  </conditionalFormatting>
  <conditionalFormatting sqref="BC179">
    <cfRule type="containsText" dxfId="659" priority="657" operator="containsText" text="Score">
      <formula>NOT(ISERROR(SEARCH("Score",BC179)))</formula>
    </cfRule>
    <cfRule type="cellIs" dxfId="658" priority="658" operator="greaterThan">
      <formula>$O$179</formula>
    </cfRule>
    <cfRule type="cellIs" dxfId="657" priority="659" operator="equal">
      <formula>$O$179</formula>
    </cfRule>
    <cfRule type="cellIs" dxfId="656" priority="660" operator="lessThan">
      <formula>$O$179</formula>
    </cfRule>
  </conditionalFormatting>
  <conditionalFormatting sqref="BD179">
    <cfRule type="containsText" dxfId="655" priority="653" operator="containsText" text="Score">
      <formula>NOT(ISERROR(SEARCH("Score",BD179)))</formula>
    </cfRule>
    <cfRule type="cellIs" dxfId="654" priority="654" operator="greaterThan">
      <formula>$O$179</formula>
    </cfRule>
    <cfRule type="cellIs" dxfId="653" priority="655" operator="equal">
      <formula>$O$179</formula>
    </cfRule>
    <cfRule type="cellIs" dxfId="652" priority="656" operator="lessThan">
      <formula>$O$179</formula>
    </cfRule>
  </conditionalFormatting>
  <conditionalFormatting sqref="BE179">
    <cfRule type="containsText" dxfId="651" priority="649" operator="containsText" text="Score">
      <formula>NOT(ISERROR(SEARCH("Score",BE179)))</formula>
    </cfRule>
    <cfRule type="cellIs" dxfId="650" priority="650" operator="greaterThan">
      <formula>$O$179</formula>
    </cfRule>
    <cfRule type="cellIs" dxfId="649" priority="651" operator="equal">
      <formula>$O$179</formula>
    </cfRule>
    <cfRule type="cellIs" dxfId="648" priority="652" operator="lessThan">
      <formula>$O$179</formula>
    </cfRule>
  </conditionalFormatting>
  <conditionalFormatting sqref="BF179">
    <cfRule type="containsText" dxfId="647" priority="645" operator="containsText" text="Score">
      <formula>NOT(ISERROR(SEARCH("Score",BF179)))</formula>
    </cfRule>
    <cfRule type="cellIs" dxfId="646" priority="646" operator="greaterThan">
      <formula>$O$179</formula>
    </cfRule>
    <cfRule type="cellIs" dxfId="645" priority="647" operator="equal">
      <formula>$O$179</formula>
    </cfRule>
    <cfRule type="cellIs" dxfId="644" priority="648" operator="lessThan">
      <formula>$O$179</formula>
    </cfRule>
  </conditionalFormatting>
  <conditionalFormatting sqref="BG179">
    <cfRule type="containsText" dxfId="643" priority="641" operator="containsText" text="Score">
      <formula>NOT(ISERROR(SEARCH("Score",BG179)))</formula>
    </cfRule>
    <cfRule type="cellIs" dxfId="642" priority="642" operator="greaterThan">
      <formula>$O$179</formula>
    </cfRule>
    <cfRule type="cellIs" dxfId="641" priority="643" operator="equal">
      <formula>$O$179</formula>
    </cfRule>
    <cfRule type="cellIs" dxfId="640" priority="644" operator="lessThan">
      <formula>$O$179</formula>
    </cfRule>
  </conditionalFormatting>
  <conditionalFormatting sqref="BH179">
    <cfRule type="containsText" dxfId="639" priority="637" operator="containsText" text="Score">
      <formula>NOT(ISERROR(SEARCH("Score",BH179)))</formula>
    </cfRule>
    <cfRule type="cellIs" dxfId="638" priority="638" operator="greaterThan">
      <formula>$O$179</formula>
    </cfRule>
    <cfRule type="cellIs" dxfId="637" priority="639" operator="equal">
      <formula>$O$179</formula>
    </cfRule>
    <cfRule type="cellIs" dxfId="636" priority="640" operator="lessThan">
      <formula>$O$179</formula>
    </cfRule>
  </conditionalFormatting>
  <conditionalFormatting sqref="BI179">
    <cfRule type="containsText" dxfId="635" priority="633" operator="containsText" text="Score">
      <formula>NOT(ISERROR(SEARCH("Score",BI179)))</formula>
    </cfRule>
    <cfRule type="cellIs" dxfId="634" priority="634" operator="greaterThan">
      <formula>$O$179</formula>
    </cfRule>
    <cfRule type="cellIs" dxfId="633" priority="635" operator="equal">
      <formula>$O$179</formula>
    </cfRule>
    <cfRule type="cellIs" dxfId="632" priority="636" operator="lessThan">
      <formula>$O$179</formula>
    </cfRule>
  </conditionalFormatting>
  <conditionalFormatting sqref="BJ179">
    <cfRule type="containsText" dxfId="631" priority="629" operator="containsText" text="Score">
      <formula>NOT(ISERROR(SEARCH("Score",BJ179)))</formula>
    </cfRule>
    <cfRule type="cellIs" dxfId="630" priority="630" operator="greaterThan">
      <formula>$O$179</formula>
    </cfRule>
    <cfRule type="cellIs" dxfId="629" priority="631" operator="equal">
      <formula>$O$179</formula>
    </cfRule>
    <cfRule type="cellIs" dxfId="628" priority="632" operator="lessThan">
      <formula>$O$179</formula>
    </cfRule>
  </conditionalFormatting>
  <conditionalFormatting sqref="BK179">
    <cfRule type="containsText" dxfId="627" priority="625" operator="containsText" text="Score">
      <formula>NOT(ISERROR(SEARCH("Score",BK179)))</formula>
    </cfRule>
    <cfRule type="cellIs" dxfId="626" priority="626" operator="greaterThan">
      <formula>$O$179</formula>
    </cfRule>
    <cfRule type="cellIs" dxfId="625" priority="627" operator="equal">
      <formula>$O$179</formula>
    </cfRule>
    <cfRule type="cellIs" dxfId="624" priority="628" operator="lessThan">
      <formula>$O$179</formula>
    </cfRule>
  </conditionalFormatting>
  <conditionalFormatting sqref="BL179">
    <cfRule type="containsText" dxfId="623" priority="621" operator="containsText" text="Score">
      <formula>NOT(ISERROR(SEARCH("Score",BL179)))</formula>
    </cfRule>
    <cfRule type="cellIs" dxfId="622" priority="622" operator="greaterThan">
      <formula>$O$179</formula>
    </cfRule>
    <cfRule type="cellIs" dxfId="621" priority="623" operator="equal">
      <formula>$O$179</formula>
    </cfRule>
    <cfRule type="cellIs" dxfId="620" priority="624" operator="lessThan">
      <formula>$O$179</formula>
    </cfRule>
  </conditionalFormatting>
  <conditionalFormatting sqref="BM179">
    <cfRule type="containsText" dxfId="619" priority="617" operator="containsText" text="Score">
      <formula>NOT(ISERROR(SEARCH("Score",BM179)))</formula>
    </cfRule>
    <cfRule type="cellIs" dxfId="618" priority="618" operator="greaterThan">
      <formula>$O$179</formula>
    </cfRule>
    <cfRule type="cellIs" dxfId="617" priority="619" operator="equal">
      <formula>$O$179</formula>
    </cfRule>
    <cfRule type="cellIs" dxfId="616" priority="620" operator="lessThan">
      <formula>$O$179</formula>
    </cfRule>
  </conditionalFormatting>
  <conditionalFormatting sqref="BN179">
    <cfRule type="containsText" dxfId="615" priority="613" operator="containsText" text="Score">
      <formula>NOT(ISERROR(SEARCH("Score",BN179)))</formula>
    </cfRule>
    <cfRule type="cellIs" dxfId="614" priority="614" operator="greaterThan">
      <formula>$O$179</formula>
    </cfRule>
    <cfRule type="cellIs" dxfId="613" priority="615" operator="equal">
      <formula>$O$179</formula>
    </cfRule>
    <cfRule type="cellIs" dxfId="612" priority="616" operator="lessThan">
      <formula>$O$179</formula>
    </cfRule>
  </conditionalFormatting>
  <conditionalFormatting sqref="BO179">
    <cfRule type="containsText" dxfId="611" priority="609" operator="containsText" text="Score">
      <formula>NOT(ISERROR(SEARCH("Score",BO179)))</formula>
    </cfRule>
    <cfRule type="cellIs" dxfId="610" priority="610" operator="greaterThan">
      <formula>$O$179</formula>
    </cfRule>
    <cfRule type="cellIs" dxfId="609" priority="611" operator="equal">
      <formula>$O$179</formula>
    </cfRule>
    <cfRule type="cellIs" dxfId="608" priority="612" operator="lessThan">
      <formula>$O$179</formula>
    </cfRule>
  </conditionalFormatting>
  <conditionalFormatting sqref="BP179">
    <cfRule type="containsText" dxfId="607" priority="605" operator="containsText" text="Score">
      <formula>NOT(ISERROR(SEARCH("Score",BP179)))</formula>
    </cfRule>
    <cfRule type="cellIs" dxfId="606" priority="606" operator="greaterThan">
      <formula>$O$179</formula>
    </cfRule>
    <cfRule type="cellIs" dxfId="605" priority="607" operator="equal">
      <formula>$O$179</formula>
    </cfRule>
    <cfRule type="cellIs" dxfId="604" priority="608" operator="lessThan">
      <formula>$O$179</formula>
    </cfRule>
  </conditionalFormatting>
  <conditionalFormatting sqref="BQ179">
    <cfRule type="containsText" dxfId="603" priority="601" operator="containsText" text="Score">
      <formula>NOT(ISERROR(SEARCH("Score",BQ179)))</formula>
    </cfRule>
    <cfRule type="cellIs" dxfId="602" priority="602" operator="greaterThan">
      <formula>$O$179</formula>
    </cfRule>
    <cfRule type="cellIs" dxfId="601" priority="603" operator="equal">
      <formula>$O$179</formula>
    </cfRule>
    <cfRule type="cellIs" dxfId="600" priority="604" operator="lessThan">
      <formula>$O$179</formula>
    </cfRule>
  </conditionalFormatting>
  <conditionalFormatting sqref="AN183">
    <cfRule type="containsText" dxfId="599" priority="597" operator="containsText" text="Score">
      <formula>NOT(ISERROR(SEARCH("Score",AN183)))</formula>
    </cfRule>
    <cfRule type="cellIs" dxfId="598" priority="598" operator="greaterThan">
      <formula>$O$183</formula>
    </cfRule>
    <cfRule type="cellIs" dxfId="597" priority="599" operator="equal">
      <formula>$O$183</formula>
    </cfRule>
    <cfRule type="cellIs" dxfId="596" priority="600" operator="lessThan">
      <formula>$O$183</formula>
    </cfRule>
  </conditionalFormatting>
  <conditionalFormatting sqref="AO183">
    <cfRule type="containsText" dxfId="595" priority="593" operator="containsText" text="Score">
      <formula>NOT(ISERROR(SEARCH("Score",AO183)))</formula>
    </cfRule>
    <cfRule type="cellIs" dxfId="594" priority="594" operator="greaterThan">
      <formula>$O$183</formula>
    </cfRule>
    <cfRule type="cellIs" dxfId="593" priority="595" operator="equal">
      <formula>$O$183</formula>
    </cfRule>
    <cfRule type="cellIs" dxfId="592" priority="596" operator="lessThan">
      <formula>$O$183</formula>
    </cfRule>
  </conditionalFormatting>
  <conditionalFormatting sqref="AP183">
    <cfRule type="containsText" dxfId="591" priority="589" operator="containsText" text="Score">
      <formula>NOT(ISERROR(SEARCH("Score",AP183)))</formula>
    </cfRule>
    <cfRule type="cellIs" dxfId="590" priority="590" operator="greaterThan">
      <formula>$O$183</formula>
    </cfRule>
    <cfRule type="cellIs" dxfId="589" priority="591" operator="equal">
      <formula>$O$183</formula>
    </cfRule>
    <cfRule type="cellIs" dxfId="588" priority="592" operator="lessThan">
      <formula>$O$183</formula>
    </cfRule>
  </conditionalFormatting>
  <conditionalFormatting sqref="AQ183">
    <cfRule type="containsText" dxfId="587" priority="585" operator="containsText" text="Score">
      <formula>NOT(ISERROR(SEARCH("Score",AQ183)))</formula>
    </cfRule>
    <cfRule type="cellIs" dxfId="586" priority="586" operator="greaterThan">
      <formula>$O$183</formula>
    </cfRule>
    <cfRule type="cellIs" dxfId="585" priority="587" operator="equal">
      <formula>$O$183</formula>
    </cfRule>
    <cfRule type="cellIs" dxfId="584" priority="588" operator="lessThan">
      <formula>$O$183</formula>
    </cfRule>
  </conditionalFormatting>
  <conditionalFormatting sqref="AR183">
    <cfRule type="containsText" dxfId="583" priority="581" operator="containsText" text="Score">
      <formula>NOT(ISERROR(SEARCH("Score",AR183)))</formula>
    </cfRule>
    <cfRule type="cellIs" dxfId="582" priority="582" operator="greaterThan">
      <formula>$O$183</formula>
    </cfRule>
    <cfRule type="cellIs" dxfId="581" priority="583" operator="equal">
      <formula>$O$183</formula>
    </cfRule>
    <cfRule type="cellIs" dxfId="580" priority="584" operator="lessThan">
      <formula>$O$183</formula>
    </cfRule>
  </conditionalFormatting>
  <conditionalFormatting sqref="AS183">
    <cfRule type="containsText" dxfId="579" priority="577" operator="containsText" text="Score">
      <formula>NOT(ISERROR(SEARCH("Score",AS183)))</formula>
    </cfRule>
    <cfRule type="cellIs" dxfId="578" priority="578" operator="greaterThan">
      <formula>$O$183</formula>
    </cfRule>
    <cfRule type="cellIs" dxfId="577" priority="579" operator="equal">
      <formula>$O$183</formula>
    </cfRule>
    <cfRule type="cellIs" dxfId="576" priority="580" operator="lessThan">
      <formula>$O$183</formula>
    </cfRule>
  </conditionalFormatting>
  <conditionalFormatting sqref="AT183">
    <cfRule type="containsText" dxfId="575" priority="573" operator="containsText" text="Score">
      <formula>NOT(ISERROR(SEARCH("Score",AT183)))</formula>
    </cfRule>
    <cfRule type="cellIs" dxfId="574" priority="574" operator="greaterThan">
      <formula>$O$183</formula>
    </cfRule>
    <cfRule type="cellIs" dxfId="573" priority="575" operator="equal">
      <formula>$O$183</formula>
    </cfRule>
    <cfRule type="cellIs" dxfId="572" priority="576" operator="lessThan">
      <formula>$O$183</formula>
    </cfRule>
  </conditionalFormatting>
  <conditionalFormatting sqref="AU183">
    <cfRule type="containsText" dxfId="571" priority="569" operator="containsText" text="Score">
      <formula>NOT(ISERROR(SEARCH("Score",AU183)))</formula>
    </cfRule>
    <cfRule type="cellIs" dxfId="570" priority="570" operator="greaterThan">
      <formula>$O$183</formula>
    </cfRule>
    <cfRule type="cellIs" dxfId="569" priority="571" operator="equal">
      <formula>$O$183</formula>
    </cfRule>
    <cfRule type="cellIs" dxfId="568" priority="572" operator="lessThan">
      <formula>$O$183</formula>
    </cfRule>
  </conditionalFormatting>
  <conditionalFormatting sqref="AV183">
    <cfRule type="containsText" dxfId="567" priority="565" operator="containsText" text="Score">
      <formula>NOT(ISERROR(SEARCH("Score",AV183)))</formula>
    </cfRule>
    <cfRule type="cellIs" dxfId="566" priority="566" operator="greaterThan">
      <formula>$O$183</formula>
    </cfRule>
    <cfRule type="cellIs" dxfId="565" priority="567" operator="equal">
      <formula>$O$183</formula>
    </cfRule>
    <cfRule type="cellIs" dxfId="564" priority="568" operator="lessThan">
      <formula>$O$183</formula>
    </cfRule>
  </conditionalFormatting>
  <conditionalFormatting sqref="AW183">
    <cfRule type="containsText" dxfId="563" priority="561" operator="containsText" text="Score">
      <formula>NOT(ISERROR(SEARCH("Score",AW183)))</formula>
    </cfRule>
    <cfRule type="cellIs" dxfId="562" priority="562" operator="greaterThan">
      <formula>$O$183</formula>
    </cfRule>
    <cfRule type="cellIs" dxfId="561" priority="563" operator="equal">
      <formula>$O$183</formula>
    </cfRule>
    <cfRule type="cellIs" dxfId="560" priority="564" operator="lessThan">
      <formula>$O$183</formula>
    </cfRule>
  </conditionalFormatting>
  <conditionalFormatting sqref="AX183">
    <cfRule type="containsText" dxfId="559" priority="557" operator="containsText" text="Score">
      <formula>NOT(ISERROR(SEARCH("Score",AX183)))</formula>
    </cfRule>
    <cfRule type="cellIs" dxfId="558" priority="558" operator="greaterThan">
      <formula>$O$183</formula>
    </cfRule>
    <cfRule type="cellIs" dxfId="557" priority="559" operator="equal">
      <formula>$O$183</formula>
    </cfRule>
    <cfRule type="cellIs" dxfId="556" priority="560" operator="lessThan">
      <formula>$O$183</formula>
    </cfRule>
  </conditionalFormatting>
  <conditionalFormatting sqref="AY183">
    <cfRule type="containsText" dxfId="555" priority="553" operator="containsText" text="Score">
      <formula>NOT(ISERROR(SEARCH("Score",AY183)))</formula>
    </cfRule>
    <cfRule type="cellIs" dxfId="554" priority="554" operator="greaterThan">
      <formula>$O$183</formula>
    </cfRule>
    <cfRule type="cellIs" dxfId="553" priority="555" operator="equal">
      <formula>$O$183</formula>
    </cfRule>
    <cfRule type="cellIs" dxfId="552" priority="556" operator="lessThan">
      <formula>$O$183</formula>
    </cfRule>
  </conditionalFormatting>
  <conditionalFormatting sqref="AZ183">
    <cfRule type="containsText" dxfId="551" priority="549" operator="containsText" text="Score">
      <formula>NOT(ISERROR(SEARCH("Score",AZ183)))</formula>
    </cfRule>
    <cfRule type="cellIs" dxfId="550" priority="550" operator="greaterThan">
      <formula>$O$183</formula>
    </cfRule>
    <cfRule type="cellIs" dxfId="549" priority="551" operator="equal">
      <formula>$O$183</formula>
    </cfRule>
    <cfRule type="cellIs" dxfId="548" priority="552" operator="lessThan">
      <formula>$O$183</formula>
    </cfRule>
  </conditionalFormatting>
  <conditionalFormatting sqref="BA183">
    <cfRule type="containsText" dxfId="547" priority="545" operator="containsText" text="Score">
      <formula>NOT(ISERROR(SEARCH("Score",BA183)))</formula>
    </cfRule>
    <cfRule type="cellIs" dxfId="546" priority="546" operator="greaterThan">
      <formula>$O$183</formula>
    </cfRule>
    <cfRule type="cellIs" dxfId="545" priority="547" operator="equal">
      <formula>$O$183</formula>
    </cfRule>
    <cfRule type="cellIs" dxfId="544" priority="548" operator="lessThan">
      <formula>$O$183</formula>
    </cfRule>
  </conditionalFormatting>
  <conditionalFormatting sqref="BB183">
    <cfRule type="containsText" dxfId="543" priority="541" operator="containsText" text="Score">
      <formula>NOT(ISERROR(SEARCH("Score",BB183)))</formula>
    </cfRule>
    <cfRule type="cellIs" dxfId="542" priority="542" operator="greaterThan">
      <formula>$O$183</formula>
    </cfRule>
    <cfRule type="cellIs" dxfId="541" priority="543" operator="equal">
      <formula>$O$183</formula>
    </cfRule>
    <cfRule type="cellIs" dxfId="540" priority="544" operator="lessThan">
      <formula>$O$183</formula>
    </cfRule>
  </conditionalFormatting>
  <conditionalFormatting sqref="BC183">
    <cfRule type="containsText" dxfId="539" priority="537" operator="containsText" text="Score">
      <formula>NOT(ISERROR(SEARCH("Score",BC183)))</formula>
    </cfRule>
    <cfRule type="cellIs" dxfId="538" priority="538" operator="greaterThan">
      <formula>$O$183</formula>
    </cfRule>
    <cfRule type="cellIs" dxfId="537" priority="539" operator="equal">
      <formula>$O$183</formula>
    </cfRule>
    <cfRule type="cellIs" dxfId="536" priority="540" operator="lessThan">
      <formula>$O$183</formula>
    </cfRule>
  </conditionalFormatting>
  <conditionalFormatting sqref="BD183">
    <cfRule type="containsText" dxfId="535" priority="533" operator="containsText" text="Score">
      <formula>NOT(ISERROR(SEARCH("Score",BD183)))</formula>
    </cfRule>
    <cfRule type="cellIs" dxfId="534" priority="534" operator="greaterThan">
      <formula>$O$183</formula>
    </cfRule>
    <cfRule type="cellIs" dxfId="533" priority="535" operator="equal">
      <formula>$O$183</formula>
    </cfRule>
    <cfRule type="cellIs" dxfId="532" priority="536" operator="lessThan">
      <formula>$O$183</formula>
    </cfRule>
  </conditionalFormatting>
  <conditionalFormatting sqref="BE183">
    <cfRule type="containsText" dxfId="531" priority="529" operator="containsText" text="Score">
      <formula>NOT(ISERROR(SEARCH("Score",BE183)))</formula>
    </cfRule>
    <cfRule type="cellIs" dxfId="530" priority="530" operator="greaterThan">
      <formula>$O$183</formula>
    </cfRule>
    <cfRule type="cellIs" dxfId="529" priority="531" operator="equal">
      <formula>$O$183</formula>
    </cfRule>
    <cfRule type="cellIs" dxfId="528" priority="532" operator="lessThan">
      <formula>$O$183</formula>
    </cfRule>
  </conditionalFormatting>
  <conditionalFormatting sqref="BF183">
    <cfRule type="containsText" dxfId="527" priority="525" operator="containsText" text="Score">
      <formula>NOT(ISERROR(SEARCH("Score",BF183)))</formula>
    </cfRule>
    <cfRule type="cellIs" dxfId="526" priority="526" operator="greaterThan">
      <formula>$O$183</formula>
    </cfRule>
    <cfRule type="cellIs" dxfId="525" priority="527" operator="equal">
      <formula>$O$183</formula>
    </cfRule>
    <cfRule type="cellIs" dxfId="524" priority="528" operator="lessThan">
      <formula>$O$183</formula>
    </cfRule>
  </conditionalFormatting>
  <conditionalFormatting sqref="BG183">
    <cfRule type="containsText" dxfId="523" priority="521" operator="containsText" text="Score">
      <formula>NOT(ISERROR(SEARCH("Score",BG183)))</formula>
    </cfRule>
    <cfRule type="cellIs" dxfId="522" priority="522" operator="greaterThan">
      <formula>$O$183</formula>
    </cfRule>
    <cfRule type="cellIs" dxfId="521" priority="523" operator="equal">
      <formula>$O$183</formula>
    </cfRule>
    <cfRule type="cellIs" dxfId="520" priority="524" operator="lessThan">
      <formula>$O$183</formula>
    </cfRule>
  </conditionalFormatting>
  <conditionalFormatting sqref="BH183">
    <cfRule type="containsText" dxfId="519" priority="517" operator="containsText" text="Score">
      <formula>NOT(ISERROR(SEARCH("Score",BH183)))</formula>
    </cfRule>
    <cfRule type="cellIs" dxfId="518" priority="518" operator="greaterThan">
      <formula>$O$183</formula>
    </cfRule>
    <cfRule type="cellIs" dxfId="517" priority="519" operator="equal">
      <formula>$O$183</formula>
    </cfRule>
    <cfRule type="cellIs" dxfId="516" priority="520" operator="lessThan">
      <formula>$O$183</formula>
    </cfRule>
  </conditionalFormatting>
  <conditionalFormatting sqref="BI183">
    <cfRule type="containsText" dxfId="515" priority="513" operator="containsText" text="Score">
      <formula>NOT(ISERROR(SEARCH("Score",BI183)))</formula>
    </cfRule>
    <cfRule type="cellIs" dxfId="514" priority="514" operator="greaterThan">
      <formula>$O$183</formula>
    </cfRule>
    <cfRule type="cellIs" dxfId="513" priority="515" operator="equal">
      <formula>$O$183</formula>
    </cfRule>
    <cfRule type="cellIs" dxfId="512" priority="516" operator="lessThan">
      <formula>$O$183</formula>
    </cfRule>
  </conditionalFormatting>
  <conditionalFormatting sqref="BJ183">
    <cfRule type="containsText" dxfId="511" priority="509" operator="containsText" text="Score">
      <formula>NOT(ISERROR(SEARCH("Score",BJ183)))</formula>
    </cfRule>
    <cfRule type="cellIs" dxfId="510" priority="510" operator="greaterThan">
      <formula>$O$183</formula>
    </cfRule>
    <cfRule type="cellIs" dxfId="509" priority="511" operator="equal">
      <formula>$O$183</formula>
    </cfRule>
    <cfRule type="cellIs" dxfId="508" priority="512" operator="lessThan">
      <formula>$O$183</formula>
    </cfRule>
  </conditionalFormatting>
  <conditionalFormatting sqref="BK183">
    <cfRule type="containsText" dxfId="507" priority="505" operator="containsText" text="Score">
      <formula>NOT(ISERROR(SEARCH("Score",BK183)))</formula>
    </cfRule>
    <cfRule type="cellIs" dxfId="506" priority="506" operator="greaterThan">
      <formula>$O$183</formula>
    </cfRule>
    <cfRule type="cellIs" dxfId="505" priority="507" operator="equal">
      <formula>$O$183</formula>
    </cfRule>
    <cfRule type="cellIs" dxfId="504" priority="508" operator="lessThan">
      <formula>$O$183</formula>
    </cfRule>
  </conditionalFormatting>
  <conditionalFormatting sqref="BL183">
    <cfRule type="containsText" dxfId="503" priority="501" operator="containsText" text="Score">
      <formula>NOT(ISERROR(SEARCH("Score",BL183)))</formula>
    </cfRule>
    <cfRule type="cellIs" dxfId="502" priority="502" operator="greaterThan">
      <formula>$O$183</formula>
    </cfRule>
    <cfRule type="cellIs" dxfId="501" priority="503" operator="equal">
      <formula>$O$183</formula>
    </cfRule>
    <cfRule type="cellIs" dxfId="500" priority="504" operator="lessThan">
      <formula>$O$183</formula>
    </cfRule>
  </conditionalFormatting>
  <conditionalFormatting sqref="BM183">
    <cfRule type="containsText" dxfId="499" priority="497" operator="containsText" text="Score">
      <formula>NOT(ISERROR(SEARCH("Score",BM183)))</formula>
    </cfRule>
    <cfRule type="cellIs" dxfId="498" priority="498" operator="greaterThan">
      <formula>$O$183</formula>
    </cfRule>
    <cfRule type="cellIs" dxfId="497" priority="499" operator="equal">
      <formula>$O$183</formula>
    </cfRule>
    <cfRule type="cellIs" dxfId="496" priority="500" operator="lessThan">
      <formula>$O$183</formula>
    </cfRule>
  </conditionalFormatting>
  <conditionalFormatting sqref="BN183">
    <cfRule type="containsText" dxfId="495" priority="493" operator="containsText" text="Score">
      <formula>NOT(ISERROR(SEARCH("Score",BN183)))</formula>
    </cfRule>
    <cfRule type="cellIs" dxfId="494" priority="494" operator="greaterThan">
      <formula>$O$183</formula>
    </cfRule>
    <cfRule type="cellIs" dxfId="493" priority="495" operator="equal">
      <formula>$O$183</formula>
    </cfRule>
    <cfRule type="cellIs" dxfId="492" priority="496" operator="lessThan">
      <formula>$O$183</formula>
    </cfRule>
  </conditionalFormatting>
  <conditionalFormatting sqref="BO183">
    <cfRule type="containsText" dxfId="491" priority="489" operator="containsText" text="Score">
      <formula>NOT(ISERROR(SEARCH("Score",BO183)))</formula>
    </cfRule>
    <cfRule type="cellIs" dxfId="490" priority="490" operator="greaterThan">
      <formula>$O$183</formula>
    </cfRule>
    <cfRule type="cellIs" dxfId="489" priority="491" operator="equal">
      <formula>$O$183</formula>
    </cfRule>
    <cfRule type="cellIs" dxfId="488" priority="492" operator="lessThan">
      <formula>$O$183</formula>
    </cfRule>
  </conditionalFormatting>
  <conditionalFormatting sqref="BP183">
    <cfRule type="containsText" dxfId="487" priority="485" operator="containsText" text="Score">
      <formula>NOT(ISERROR(SEARCH("Score",BP183)))</formula>
    </cfRule>
    <cfRule type="cellIs" dxfId="486" priority="486" operator="greaterThan">
      <formula>$O$183</formula>
    </cfRule>
    <cfRule type="cellIs" dxfId="485" priority="487" operator="equal">
      <formula>$O$183</formula>
    </cfRule>
    <cfRule type="cellIs" dxfId="484" priority="488" operator="lessThan">
      <formula>$O$183</formula>
    </cfRule>
  </conditionalFormatting>
  <conditionalFormatting sqref="BQ183">
    <cfRule type="containsText" dxfId="483" priority="481" operator="containsText" text="Score">
      <formula>NOT(ISERROR(SEARCH("Score",BQ183)))</formula>
    </cfRule>
    <cfRule type="cellIs" dxfId="482" priority="482" operator="greaterThan">
      <formula>$O$183</formula>
    </cfRule>
    <cfRule type="cellIs" dxfId="481" priority="483" operator="equal">
      <formula>$O$183</formula>
    </cfRule>
    <cfRule type="cellIs" dxfId="480" priority="484" operator="lessThan">
      <formula>$O$183</formula>
    </cfRule>
  </conditionalFormatting>
  <conditionalFormatting sqref="AN187">
    <cfRule type="containsText" dxfId="479" priority="477" operator="containsText" text="Score">
      <formula>NOT(ISERROR(SEARCH("Score",AN187)))</formula>
    </cfRule>
    <cfRule type="cellIs" dxfId="478" priority="478" operator="greaterThan">
      <formula>$O$187</formula>
    </cfRule>
    <cfRule type="cellIs" dxfId="477" priority="479" operator="equal">
      <formula>$O$187</formula>
    </cfRule>
    <cfRule type="cellIs" dxfId="476" priority="480" operator="lessThan">
      <formula>$O$187</formula>
    </cfRule>
  </conditionalFormatting>
  <conditionalFormatting sqref="AO187">
    <cfRule type="containsText" dxfId="475" priority="473" operator="containsText" text="Score">
      <formula>NOT(ISERROR(SEARCH("Score",AO187)))</formula>
    </cfRule>
    <cfRule type="cellIs" dxfId="474" priority="474" operator="greaterThan">
      <formula>$O$187</formula>
    </cfRule>
    <cfRule type="cellIs" dxfId="473" priority="475" operator="equal">
      <formula>$O$187</formula>
    </cfRule>
    <cfRule type="cellIs" dxfId="472" priority="476" operator="lessThan">
      <formula>$O$187</formula>
    </cfRule>
  </conditionalFormatting>
  <conditionalFormatting sqref="AP187">
    <cfRule type="containsText" dxfId="471" priority="469" operator="containsText" text="Score">
      <formula>NOT(ISERROR(SEARCH("Score",AP187)))</formula>
    </cfRule>
    <cfRule type="cellIs" dxfId="470" priority="470" operator="greaterThan">
      <formula>$O$187</formula>
    </cfRule>
    <cfRule type="cellIs" dxfId="469" priority="471" operator="equal">
      <formula>$O$187</formula>
    </cfRule>
    <cfRule type="cellIs" dxfId="468" priority="472" operator="lessThan">
      <formula>$O$187</formula>
    </cfRule>
  </conditionalFormatting>
  <conditionalFormatting sqref="AQ187">
    <cfRule type="containsText" dxfId="467" priority="465" operator="containsText" text="Score">
      <formula>NOT(ISERROR(SEARCH("Score",AQ187)))</formula>
    </cfRule>
    <cfRule type="cellIs" dxfId="466" priority="466" operator="greaterThan">
      <formula>$O$187</formula>
    </cfRule>
    <cfRule type="cellIs" dxfId="465" priority="467" operator="equal">
      <formula>$O$187</formula>
    </cfRule>
    <cfRule type="cellIs" dxfId="464" priority="468" operator="lessThan">
      <formula>$O$187</formula>
    </cfRule>
  </conditionalFormatting>
  <conditionalFormatting sqref="AR187">
    <cfRule type="containsText" dxfId="463" priority="461" operator="containsText" text="Score">
      <formula>NOT(ISERROR(SEARCH("Score",AR187)))</formula>
    </cfRule>
    <cfRule type="cellIs" dxfId="462" priority="462" operator="greaterThan">
      <formula>$O$187</formula>
    </cfRule>
    <cfRule type="cellIs" dxfId="461" priority="463" operator="equal">
      <formula>$O$187</formula>
    </cfRule>
    <cfRule type="cellIs" dxfId="460" priority="464" operator="lessThan">
      <formula>$O$187</formula>
    </cfRule>
  </conditionalFormatting>
  <conditionalFormatting sqref="AS187">
    <cfRule type="containsText" dxfId="459" priority="457" operator="containsText" text="Score">
      <formula>NOT(ISERROR(SEARCH("Score",AS187)))</formula>
    </cfRule>
    <cfRule type="cellIs" dxfId="458" priority="458" operator="greaterThan">
      <formula>$O$187</formula>
    </cfRule>
    <cfRule type="cellIs" dxfId="457" priority="459" operator="equal">
      <formula>$O$187</formula>
    </cfRule>
    <cfRule type="cellIs" dxfId="456" priority="460" operator="lessThan">
      <formula>$O$187</formula>
    </cfRule>
  </conditionalFormatting>
  <conditionalFormatting sqref="AT187">
    <cfRule type="containsText" dxfId="455" priority="453" operator="containsText" text="Score">
      <formula>NOT(ISERROR(SEARCH("Score",AT187)))</formula>
    </cfRule>
    <cfRule type="cellIs" dxfId="454" priority="454" operator="greaterThan">
      <formula>$O$187</formula>
    </cfRule>
    <cfRule type="cellIs" dxfId="453" priority="455" operator="equal">
      <formula>$O$187</formula>
    </cfRule>
    <cfRule type="cellIs" dxfId="452" priority="456" operator="lessThan">
      <formula>$O$187</formula>
    </cfRule>
  </conditionalFormatting>
  <conditionalFormatting sqref="AU187">
    <cfRule type="containsText" dxfId="451" priority="449" operator="containsText" text="Score">
      <formula>NOT(ISERROR(SEARCH("Score",AU187)))</formula>
    </cfRule>
    <cfRule type="cellIs" dxfId="450" priority="450" operator="greaterThan">
      <formula>$O$187</formula>
    </cfRule>
    <cfRule type="cellIs" dxfId="449" priority="451" operator="equal">
      <formula>$O$187</formula>
    </cfRule>
    <cfRule type="cellIs" dxfId="448" priority="452" operator="lessThan">
      <formula>$O$187</formula>
    </cfRule>
  </conditionalFormatting>
  <conditionalFormatting sqref="AV187">
    <cfRule type="containsText" dxfId="447" priority="445" operator="containsText" text="Score">
      <formula>NOT(ISERROR(SEARCH("Score",AV187)))</formula>
    </cfRule>
    <cfRule type="cellIs" dxfId="446" priority="446" operator="greaterThan">
      <formula>$O$187</formula>
    </cfRule>
    <cfRule type="cellIs" dxfId="445" priority="447" operator="equal">
      <formula>$O$187</formula>
    </cfRule>
    <cfRule type="cellIs" dxfId="444" priority="448" operator="lessThan">
      <formula>$O$187</formula>
    </cfRule>
  </conditionalFormatting>
  <conditionalFormatting sqref="AW187">
    <cfRule type="containsText" dxfId="443" priority="441" operator="containsText" text="Score">
      <formula>NOT(ISERROR(SEARCH("Score",AW187)))</formula>
    </cfRule>
    <cfRule type="cellIs" dxfId="442" priority="442" operator="greaterThan">
      <formula>$O$187</formula>
    </cfRule>
    <cfRule type="cellIs" dxfId="441" priority="443" operator="equal">
      <formula>$O$187</formula>
    </cfRule>
    <cfRule type="cellIs" dxfId="440" priority="444" operator="lessThan">
      <formula>$O$187</formula>
    </cfRule>
  </conditionalFormatting>
  <conditionalFormatting sqref="AX187">
    <cfRule type="containsText" dxfId="439" priority="437" operator="containsText" text="Score">
      <formula>NOT(ISERROR(SEARCH("Score",AX187)))</formula>
    </cfRule>
    <cfRule type="cellIs" dxfId="438" priority="438" operator="greaterThan">
      <formula>$O$187</formula>
    </cfRule>
    <cfRule type="cellIs" dxfId="437" priority="439" operator="equal">
      <formula>$O$187</formula>
    </cfRule>
    <cfRule type="cellIs" dxfId="436" priority="440" operator="lessThan">
      <formula>$O$187</formula>
    </cfRule>
  </conditionalFormatting>
  <conditionalFormatting sqref="AY187">
    <cfRule type="containsText" dxfId="435" priority="433" operator="containsText" text="Score">
      <formula>NOT(ISERROR(SEARCH("Score",AY187)))</formula>
    </cfRule>
    <cfRule type="cellIs" dxfId="434" priority="434" operator="greaterThan">
      <formula>$O$187</formula>
    </cfRule>
    <cfRule type="cellIs" dxfId="433" priority="435" operator="equal">
      <formula>$O$187</formula>
    </cfRule>
    <cfRule type="cellIs" dxfId="432" priority="436" operator="lessThan">
      <formula>$O$187</formula>
    </cfRule>
  </conditionalFormatting>
  <conditionalFormatting sqref="AZ187">
    <cfRule type="containsText" dxfId="431" priority="429" operator="containsText" text="Score">
      <formula>NOT(ISERROR(SEARCH("Score",AZ187)))</formula>
    </cfRule>
    <cfRule type="cellIs" dxfId="430" priority="430" operator="greaterThan">
      <formula>$O$187</formula>
    </cfRule>
    <cfRule type="cellIs" dxfId="429" priority="431" operator="equal">
      <formula>$O$187</formula>
    </cfRule>
    <cfRule type="cellIs" dxfId="428" priority="432" operator="lessThan">
      <formula>$O$187</formula>
    </cfRule>
  </conditionalFormatting>
  <conditionalFormatting sqref="BA187">
    <cfRule type="containsText" dxfId="427" priority="425" operator="containsText" text="Score">
      <formula>NOT(ISERROR(SEARCH("Score",BA187)))</formula>
    </cfRule>
    <cfRule type="cellIs" dxfId="426" priority="426" operator="greaterThan">
      <formula>$O$187</formula>
    </cfRule>
    <cfRule type="cellIs" dxfId="425" priority="427" operator="equal">
      <formula>$O$187</formula>
    </cfRule>
    <cfRule type="cellIs" dxfId="424" priority="428" operator="lessThan">
      <formula>$O$187</formula>
    </cfRule>
  </conditionalFormatting>
  <conditionalFormatting sqref="BB187">
    <cfRule type="containsText" dxfId="423" priority="421" operator="containsText" text="Score">
      <formula>NOT(ISERROR(SEARCH("Score",BB187)))</formula>
    </cfRule>
    <cfRule type="cellIs" dxfId="422" priority="422" operator="greaterThan">
      <formula>$O$187</formula>
    </cfRule>
    <cfRule type="cellIs" dxfId="421" priority="423" operator="equal">
      <formula>$O$187</formula>
    </cfRule>
    <cfRule type="cellIs" dxfId="420" priority="424" operator="lessThan">
      <formula>$O$187</formula>
    </cfRule>
  </conditionalFormatting>
  <conditionalFormatting sqref="BC187">
    <cfRule type="containsText" dxfId="419" priority="417" operator="containsText" text="Score">
      <formula>NOT(ISERROR(SEARCH("Score",BC187)))</formula>
    </cfRule>
    <cfRule type="cellIs" dxfId="418" priority="418" operator="greaterThan">
      <formula>$O$187</formula>
    </cfRule>
    <cfRule type="cellIs" dxfId="417" priority="419" operator="equal">
      <formula>$O$187</formula>
    </cfRule>
    <cfRule type="cellIs" dxfId="416" priority="420" operator="lessThan">
      <formula>$O$187</formula>
    </cfRule>
  </conditionalFormatting>
  <conditionalFormatting sqref="BD187">
    <cfRule type="containsText" dxfId="415" priority="413" operator="containsText" text="Score">
      <formula>NOT(ISERROR(SEARCH("Score",BD187)))</formula>
    </cfRule>
    <cfRule type="cellIs" dxfId="414" priority="414" operator="greaterThan">
      <formula>$O$187</formula>
    </cfRule>
    <cfRule type="cellIs" dxfId="413" priority="415" operator="equal">
      <formula>$O$187</formula>
    </cfRule>
    <cfRule type="cellIs" dxfId="412" priority="416" operator="lessThan">
      <formula>$O$187</formula>
    </cfRule>
  </conditionalFormatting>
  <conditionalFormatting sqref="BE187">
    <cfRule type="containsText" dxfId="411" priority="409" operator="containsText" text="Score">
      <formula>NOT(ISERROR(SEARCH("Score",BE187)))</formula>
    </cfRule>
    <cfRule type="cellIs" dxfId="410" priority="410" operator="greaterThan">
      <formula>$O$187</formula>
    </cfRule>
    <cfRule type="cellIs" dxfId="409" priority="411" operator="equal">
      <formula>$O$187</formula>
    </cfRule>
    <cfRule type="cellIs" dxfId="408" priority="412" operator="lessThan">
      <formula>$O$187</formula>
    </cfRule>
  </conditionalFormatting>
  <conditionalFormatting sqref="BF187">
    <cfRule type="containsText" dxfId="407" priority="405" operator="containsText" text="Score">
      <formula>NOT(ISERROR(SEARCH("Score",BF187)))</formula>
    </cfRule>
    <cfRule type="cellIs" dxfId="406" priority="406" operator="greaterThan">
      <formula>$O$187</formula>
    </cfRule>
    <cfRule type="cellIs" dxfId="405" priority="407" operator="equal">
      <formula>$O$187</formula>
    </cfRule>
    <cfRule type="cellIs" dxfId="404" priority="408" operator="lessThan">
      <formula>$O$187</formula>
    </cfRule>
  </conditionalFormatting>
  <conditionalFormatting sqref="BG187">
    <cfRule type="containsText" dxfId="403" priority="401" operator="containsText" text="Score">
      <formula>NOT(ISERROR(SEARCH("Score",BG187)))</formula>
    </cfRule>
    <cfRule type="cellIs" dxfId="402" priority="402" operator="greaterThan">
      <formula>$O$187</formula>
    </cfRule>
    <cfRule type="cellIs" dxfId="401" priority="403" operator="equal">
      <formula>$O$187</formula>
    </cfRule>
    <cfRule type="cellIs" dxfId="400" priority="404" operator="lessThan">
      <formula>$O$187</formula>
    </cfRule>
  </conditionalFormatting>
  <conditionalFormatting sqref="BH187">
    <cfRule type="containsText" dxfId="399" priority="397" operator="containsText" text="Score">
      <formula>NOT(ISERROR(SEARCH("Score",BH187)))</formula>
    </cfRule>
    <cfRule type="cellIs" dxfId="398" priority="398" operator="greaterThan">
      <formula>$O$187</formula>
    </cfRule>
    <cfRule type="cellIs" dxfId="397" priority="399" operator="equal">
      <formula>$O$187</formula>
    </cfRule>
    <cfRule type="cellIs" dxfId="396" priority="400" operator="lessThan">
      <formula>$O$187</formula>
    </cfRule>
  </conditionalFormatting>
  <conditionalFormatting sqref="BI187">
    <cfRule type="containsText" dxfId="395" priority="393" operator="containsText" text="Score">
      <formula>NOT(ISERROR(SEARCH("Score",BI187)))</formula>
    </cfRule>
    <cfRule type="cellIs" dxfId="394" priority="394" operator="greaterThan">
      <formula>$O$187</formula>
    </cfRule>
    <cfRule type="cellIs" dxfId="393" priority="395" operator="equal">
      <formula>$O$187</formula>
    </cfRule>
    <cfRule type="cellIs" dxfId="392" priority="396" operator="lessThan">
      <formula>$O$187</formula>
    </cfRule>
  </conditionalFormatting>
  <conditionalFormatting sqref="BJ187">
    <cfRule type="containsText" dxfId="391" priority="389" operator="containsText" text="Score">
      <formula>NOT(ISERROR(SEARCH("Score",BJ187)))</formula>
    </cfRule>
    <cfRule type="cellIs" dxfId="390" priority="390" operator="greaterThan">
      <formula>$O$187</formula>
    </cfRule>
    <cfRule type="cellIs" dxfId="389" priority="391" operator="equal">
      <formula>$O$187</formula>
    </cfRule>
    <cfRule type="cellIs" dxfId="388" priority="392" operator="lessThan">
      <formula>$O$187</formula>
    </cfRule>
  </conditionalFormatting>
  <conditionalFormatting sqref="BK187">
    <cfRule type="containsText" dxfId="387" priority="385" operator="containsText" text="Score">
      <formula>NOT(ISERROR(SEARCH("Score",BK187)))</formula>
    </cfRule>
    <cfRule type="cellIs" dxfId="386" priority="386" operator="greaterThan">
      <formula>$O$187</formula>
    </cfRule>
    <cfRule type="cellIs" dxfId="385" priority="387" operator="equal">
      <formula>$O$187</formula>
    </cfRule>
    <cfRule type="cellIs" dxfId="384" priority="388" operator="lessThan">
      <formula>$O$187</formula>
    </cfRule>
  </conditionalFormatting>
  <conditionalFormatting sqref="BL187">
    <cfRule type="containsText" dxfId="383" priority="381" operator="containsText" text="Score">
      <formula>NOT(ISERROR(SEARCH("Score",BL187)))</formula>
    </cfRule>
    <cfRule type="cellIs" dxfId="382" priority="382" operator="greaterThan">
      <formula>$O$187</formula>
    </cfRule>
    <cfRule type="cellIs" dxfId="381" priority="383" operator="equal">
      <formula>$O$187</formula>
    </cfRule>
    <cfRule type="cellIs" dxfId="380" priority="384" operator="lessThan">
      <formula>$O$187</formula>
    </cfRule>
  </conditionalFormatting>
  <conditionalFormatting sqref="BM187">
    <cfRule type="containsText" dxfId="379" priority="377" operator="containsText" text="Score">
      <formula>NOT(ISERROR(SEARCH("Score",BM187)))</formula>
    </cfRule>
    <cfRule type="cellIs" dxfId="378" priority="378" operator="greaterThan">
      <formula>$O$187</formula>
    </cfRule>
    <cfRule type="cellIs" dxfId="377" priority="379" operator="equal">
      <formula>$O$187</formula>
    </cfRule>
    <cfRule type="cellIs" dxfId="376" priority="380" operator="lessThan">
      <formula>$O$187</formula>
    </cfRule>
  </conditionalFormatting>
  <conditionalFormatting sqref="BN187">
    <cfRule type="containsText" dxfId="375" priority="373" operator="containsText" text="Score">
      <formula>NOT(ISERROR(SEARCH("Score",BN187)))</formula>
    </cfRule>
    <cfRule type="cellIs" dxfId="374" priority="374" operator="greaterThan">
      <formula>$O$187</formula>
    </cfRule>
    <cfRule type="cellIs" dxfId="373" priority="375" operator="equal">
      <formula>$O$187</formula>
    </cfRule>
    <cfRule type="cellIs" dxfId="372" priority="376" operator="lessThan">
      <formula>$O$187</formula>
    </cfRule>
  </conditionalFormatting>
  <conditionalFormatting sqref="BO187">
    <cfRule type="containsText" dxfId="371" priority="369" operator="containsText" text="Score">
      <formula>NOT(ISERROR(SEARCH("Score",BO187)))</formula>
    </cfRule>
    <cfRule type="cellIs" dxfId="370" priority="370" operator="greaterThan">
      <formula>$O$187</formula>
    </cfRule>
    <cfRule type="cellIs" dxfId="369" priority="371" operator="equal">
      <formula>$O$187</formula>
    </cfRule>
    <cfRule type="cellIs" dxfId="368" priority="372" operator="lessThan">
      <formula>$O$187</formula>
    </cfRule>
  </conditionalFormatting>
  <conditionalFormatting sqref="BP187">
    <cfRule type="containsText" dxfId="367" priority="365" operator="containsText" text="Score">
      <formula>NOT(ISERROR(SEARCH("Score",BP187)))</formula>
    </cfRule>
    <cfRule type="cellIs" dxfId="366" priority="366" operator="greaterThan">
      <formula>$O$187</formula>
    </cfRule>
    <cfRule type="cellIs" dxfId="365" priority="367" operator="equal">
      <formula>$O$187</formula>
    </cfRule>
    <cfRule type="cellIs" dxfId="364" priority="368" operator="lessThan">
      <formula>$O$187</formula>
    </cfRule>
  </conditionalFormatting>
  <conditionalFormatting sqref="BQ187">
    <cfRule type="containsText" dxfId="363" priority="361" operator="containsText" text="Score">
      <formula>NOT(ISERROR(SEARCH("Score",BQ187)))</formula>
    </cfRule>
    <cfRule type="cellIs" dxfId="362" priority="362" operator="greaterThan">
      <formula>$O$187</formula>
    </cfRule>
    <cfRule type="cellIs" dxfId="361" priority="363" operator="equal">
      <formula>$O$187</formula>
    </cfRule>
    <cfRule type="cellIs" dxfId="360" priority="364" operator="lessThan">
      <formula>$O$187</formula>
    </cfRule>
  </conditionalFormatting>
  <conditionalFormatting sqref="AN191">
    <cfRule type="containsText" dxfId="359" priority="357" operator="containsText" text="Score">
      <formula>NOT(ISERROR(SEARCH("Score",AN191)))</formula>
    </cfRule>
    <cfRule type="cellIs" dxfId="358" priority="358" operator="greaterThan">
      <formula>$O$191</formula>
    </cfRule>
    <cfRule type="cellIs" dxfId="357" priority="359" operator="equal">
      <formula>$O$191</formula>
    </cfRule>
    <cfRule type="cellIs" dxfId="356" priority="360" operator="lessThan">
      <formula>$O$191</formula>
    </cfRule>
  </conditionalFormatting>
  <conditionalFormatting sqref="AO191">
    <cfRule type="containsText" dxfId="355" priority="353" operator="containsText" text="Score">
      <formula>NOT(ISERROR(SEARCH("Score",AO191)))</formula>
    </cfRule>
    <cfRule type="cellIs" dxfId="354" priority="354" operator="greaterThan">
      <formula>$O$191</formula>
    </cfRule>
    <cfRule type="cellIs" dxfId="353" priority="355" operator="equal">
      <formula>$O$191</formula>
    </cfRule>
    <cfRule type="cellIs" dxfId="352" priority="356" operator="lessThan">
      <formula>$O$191</formula>
    </cfRule>
  </conditionalFormatting>
  <conditionalFormatting sqref="AP191">
    <cfRule type="containsText" dxfId="351" priority="349" operator="containsText" text="Score">
      <formula>NOT(ISERROR(SEARCH("Score",AP191)))</formula>
    </cfRule>
    <cfRule type="cellIs" dxfId="350" priority="350" operator="greaterThan">
      <formula>$O$191</formula>
    </cfRule>
    <cfRule type="cellIs" dxfId="349" priority="351" operator="equal">
      <formula>$O$191</formula>
    </cfRule>
    <cfRule type="cellIs" dxfId="348" priority="352" operator="lessThan">
      <formula>$O$191</formula>
    </cfRule>
  </conditionalFormatting>
  <conditionalFormatting sqref="AQ191">
    <cfRule type="containsText" dxfId="347" priority="345" operator="containsText" text="Score">
      <formula>NOT(ISERROR(SEARCH("Score",AQ191)))</formula>
    </cfRule>
    <cfRule type="cellIs" dxfId="346" priority="346" operator="greaterThan">
      <formula>$O$191</formula>
    </cfRule>
    <cfRule type="cellIs" dxfId="345" priority="347" operator="equal">
      <formula>$O$191</formula>
    </cfRule>
    <cfRule type="cellIs" dxfId="344" priority="348" operator="lessThan">
      <formula>$O$191</formula>
    </cfRule>
  </conditionalFormatting>
  <conditionalFormatting sqref="AR191">
    <cfRule type="containsText" dxfId="343" priority="341" operator="containsText" text="Score">
      <formula>NOT(ISERROR(SEARCH("Score",AR191)))</formula>
    </cfRule>
    <cfRule type="cellIs" dxfId="342" priority="342" operator="greaterThan">
      <formula>$O$191</formula>
    </cfRule>
    <cfRule type="cellIs" dxfId="341" priority="343" operator="equal">
      <formula>$O$191</formula>
    </cfRule>
    <cfRule type="cellIs" dxfId="340" priority="344" operator="lessThan">
      <formula>$O$191</formula>
    </cfRule>
  </conditionalFormatting>
  <conditionalFormatting sqref="AS191">
    <cfRule type="containsText" dxfId="339" priority="337" operator="containsText" text="Score">
      <formula>NOT(ISERROR(SEARCH("Score",AS191)))</formula>
    </cfRule>
    <cfRule type="cellIs" dxfId="338" priority="338" operator="greaterThan">
      <formula>$O$191</formula>
    </cfRule>
    <cfRule type="cellIs" dxfId="337" priority="339" operator="equal">
      <formula>$O$191</formula>
    </cfRule>
    <cfRule type="cellIs" dxfId="336" priority="340" operator="lessThan">
      <formula>$O$191</formula>
    </cfRule>
  </conditionalFormatting>
  <conditionalFormatting sqref="AT191">
    <cfRule type="containsText" dxfId="335" priority="333" operator="containsText" text="Score">
      <formula>NOT(ISERROR(SEARCH("Score",AT191)))</formula>
    </cfRule>
    <cfRule type="cellIs" dxfId="334" priority="334" operator="greaterThan">
      <formula>$O$191</formula>
    </cfRule>
    <cfRule type="cellIs" dxfId="333" priority="335" operator="equal">
      <formula>$O$191</formula>
    </cfRule>
    <cfRule type="cellIs" dxfId="332" priority="336" operator="lessThan">
      <formula>$O$191</formula>
    </cfRule>
  </conditionalFormatting>
  <conditionalFormatting sqref="AU191">
    <cfRule type="containsText" dxfId="331" priority="329" operator="containsText" text="Score">
      <formula>NOT(ISERROR(SEARCH("Score",AU191)))</formula>
    </cfRule>
    <cfRule type="cellIs" dxfId="330" priority="330" operator="greaterThan">
      <formula>$O$191</formula>
    </cfRule>
    <cfRule type="cellIs" dxfId="329" priority="331" operator="equal">
      <formula>$O$191</formula>
    </cfRule>
    <cfRule type="cellIs" dxfId="328" priority="332" operator="lessThan">
      <formula>$O$191</formula>
    </cfRule>
  </conditionalFormatting>
  <conditionalFormatting sqref="AV191">
    <cfRule type="containsText" dxfId="327" priority="325" operator="containsText" text="Score">
      <formula>NOT(ISERROR(SEARCH("Score",AV191)))</formula>
    </cfRule>
    <cfRule type="cellIs" dxfId="326" priority="326" operator="greaterThan">
      <formula>$O$191</formula>
    </cfRule>
    <cfRule type="cellIs" dxfId="325" priority="327" operator="equal">
      <formula>$O$191</formula>
    </cfRule>
    <cfRule type="cellIs" dxfId="324" priority="328" operator="lessThan">
      <formula>$O$191</formula>
    </cfRule>
  </conditionalFormatting>
  <conditionalFormatting sqref="AW191">
    <cfRule type="containsText" dxfId="323" priority="321" operator="containsText" text="Score">
      <formula>NOT(ISERROR(SEARCH("Score",AW191)))</formula>
    </cfRule>
    <cfRule type="cellIs" dxfId="322" priority="322" operator="greaterThan">
      <formula>$O$191</formula>
    </cfRule>
    <cfRule type="cellIs" dxfId="321" priority="323" operator="equal">
      <formula>$O$191</formula>
    </cfRule>
    <cfRule type="cellIs" dxfId="320" priority="324" operator="lessThan">
      <formula>$O$191</formula>
    </cfRule>
  </conditionalFormatting>
  <conditionalFormatting sqref="AX191">
    <cfRule type="containsText" dxfId="319" priority="317" operator="containsText" text="Score">
      <formula>NOT(ISERROR(SEARCH("Score",AX191)))</formula>
    </cfRule>
    <cfRule type="cellIs" dxfId="318" priority="318" operator="greaterThan">
      <formula>$O$191</formula>
    </cfRule>
    <cfRule type="cellIs" dxfId="317" priority="319" operator="equal">
      <formula>$O$191</formula>
    </cfRule>
    <cfRule type="cellIs" dxfId="316" priority="320" operator="lessThan">
      <formula>$O$191</formula>
    </cfRule>
  </conditionalFormatting>
  <conditionalFormatting sqref="AY191">
    <cfRule type="containsText" dxfId="315" priority="313" operator="containsText" text="Score">
      <formula>NOT(ISERROR(SEARCH("Score",AY191)))</formula>
    </cfRule>
    <cfRule type="cellIs" dxfId="314" priority="314" operator="greaterThan">
      <formula>$O$191</formula>
    </cfRule>
    <cfRule type="cellIs" dxfId="313" priority="315" operator="equal">
      <formula>$O$191</formula>
    </cfRule>
    <cfRule type="cellIs" dxfId="312" priority="316" operator="lessThan">
      <formula>$O$191</formula>
    </cfRule>
  </conditionalFormatting>
  <conditionalFormatting sqref="AZ191">
    <cfRule type="containsText" dxfId="311" priority="309" operator="containsText" text="Score">
      <formula>NOT(ISERROR(SEARCH("Score",AZ191)))</formula>
    </cfRule>
    <cfRule type="cellIs" dxfId="310" priority="310" operator="greaterThan">
      <formula>$O$191</formula>
    </cfRule>
    <cfRule type="cellIs" dxfId="309" priority="311" operator="equal">
      <formula>$O$191</formula>
    </cfRule>
    <cfRule type="cellIs" dxfId="308" priority="312" operator="lessThan">
      <formula>$O$191</formula>
    </cfRule>
  </conditionalFormatting>
  <conditionalFormatting sqref="BA191">
    <cfRule type="containsText" dxfId="307" priority="305" operator="containsText" text="Score">
      <formula>NOT(ISERROR(SEARCH("Score",BA191)))</formula>
    </cfRule>
    <cfRule type="cellIs" dxfId="306" priority="306" operator="greaterThan">
      <formula>$O$191</formula>
    </cfRule>
    <cfRule type="cellIs" dxfId="305" priority="307" operator="equal">
      <formula>$O$191</formula>
    </cfRule>
    <cfRule type="cellIs" dxfId="304" priority="308" operator="lessThan">
      <formula>$O$191</formula>
    </cfRule>
  </conditionalFormatting>
  <conditionalFormatting sqref="BB191">
    <cfRule type="containsText" dxfId="303" priority="301" operator="containsText" text="Score">
      <formula>NOT(ISERROR(SEARCH("Score",BB191)))</formula>
    </cfRule>
    <cfRule type="cellIs" dxfId="302" priority="302" operator="greaterThan">
      <formula>$O$191</formula>
    </cfRule>
    <cfRule type="cellIs" dxfId="301" priority="303" operator="equal">
      <formula>$O$191</formula>
    </cfRule>
    <cfRule type="cellIs" dxfId="300" priority="304" operator="lessThan">
      <formula>$O$191</formula>
    </cfRule>
  </conditionalFormatting>
  <conditionalFormatting sqref="BC191">
    <cfRule type="containsText" dxfId="299" priority="297" operator="containsText" text="Score">
      <formula>NOT(ISERROR(SEARCH("Score",BC191)))</formula>
    </cfRule>
    <cfRule type="cellIs" dxfId="298" priority="298" operator="greaterThan">
      <formula>$O$191</formula>
    </cfRule>
    <cfRule type="cellIs" dxfId="297" priority="299" operator="equal">
      <formula>$O$191</formula>
    </cfRule>
    <cfRule type="cellIs" dxfId="296" priority="300" operator="lessThan">
      <formula>$O$191</formula>
    </cfRule>
  </conditionalFormatting>
  <conditionalFormatting sqref="BD191">
    <cfRule type="containsText" dxfId="295" priority="293" operator="containsText" text="Score">
      <formula>NOT(ISERROR(SEARCH("Score",BD191)))</formula>
    </cfRule>
    <cfRule type="cellIs" dxfId="294" priority="294" operator="greaterThan">
      <formula>$O$191</formula>
    </cfRule>
    <cfRule type="cellIs" dxfId="293" priority="295" operator="equal">
      <formula>$O$191</formula>
    </cfRule>
    <cfRule type="cellIs" dxfId="292" priority="296" operator="lessThan">
      <formula>$O$191</formula>
    </cfRule>
  </conditionalFormatting>
  <conditionalFormatting sqref="BE191">
    <cfRule type="containsText" dxfId="291" priority="289" operator="containsText" text="Score">
      <formula>NOT(ISERROR(SEARCH("Score",BE191)))</formula>
    </cfRule>
    <cfRule type="cellIs" dxfId="290" priority="290" operator="greaterThan">
      <formula>$O$191</formula>
    </cfRule>
    <cfRule type="cellIs" dxfId="289" priority="291" operator="equal">
      <formula>$O$191</formula>
    </cfRule>
    <cfRule type="cellIs" dxfId="288" priority="292" operator="lessThan">
      <formula>$O$191</formula>
    </cfRule>
  </conditionalFormatting>
  <conditionalFormatting sqref="BF191">
    <cfRule type="containsText" dxfId="287" priority="285" operator="containsText" text="Score">
      <formula>NOT(ISERROR(SEARCH("Score",BF191)))</formula>
    </cfRule>
    <cfRule type="cellIs" dxfId="286" priority="286" operator="greaterThan">
      <formula>$O$191</formula>
    </cfRule>
    <cfRule type="cellIs" dxfId="285" priority="287" operator="equal">
      <formula>$O$191</formula>
    </cfRule>
    <cfRule type="cellIs" dxfId="284" priority="288" operator="lessThan">
      <formula>$O$191</formula>
    </cfRule>
  </conditionalFormatting>
  <conditionalFormatting sqref="BG191">
    <cfRule type="containsText" dxfId="283" priority="281" operator="containsText" text="Score">
      <formula>NOT(ISERROR(SEARCH("Score",BG191)))</formula>
    </cfRule>
    <cfRule type="cellIs" dxfId="282" priority="282" operator="greaterThan">
      <formula>$O$191</formula>
    </cfRule>
    <cfRule type="cellIs" dxfId="281" priority="283" operator="equal">
      <formula>$O$191</formula>
    </cfRule>
    <cfRule type="cellIs" dxfId="280" priority="284" operator="lessThan">
      <formula>$O$191</formula>
    </cfRule>
  </conditionalFormatting>
  <conditionalFormatting sqref="BH191">
    <cfRule type="containsText" dxfId="279" priority="277" operator="containsText" text="Score">
      <formula>NOT(ISERROR(SEARCH("Score",BH191)))</formula>
    </cfRule>
    <cfRule type="cellIs" dxfId="278" priority="278" operator="greaterThan">
      <formula>$O$191</formula>
    </cfRule>
    <cfRule type="cellIs" dxfId="277" priority="279" operator="equal">
      <formula>$O$191</formula>
    </cfRule>
    <cfRule type="cellIs" dxfId="276" priority="280" operator="lessThan">
      <formula>$O$191</formula>
    </cfRule>
  </conditionalFormatting>
  <conditionalFormatting sqref="BI191">
    <cfRule type="containsText" dxfId="275" priority="273" operator="containsText" text="Score">
      <formula>NOT(ISERROR(SEARCH("Score",BI191)))</formula>
    </cfRule>
    <cfRule type="cellIs" dxfId="274" priority="274" operator="greaterThan">
      <formula>$O$191</formula>
    </cfRule>
    <cfRule type="cellIs" dxfId="273" priority="275" operator="equal">
      <formula>$O$191</formula>
    </cfRule>
    <cfRule type="cellIs" dxfId="272" priority="276" operator="lessThan">
      <formula>$O$191</formula>
    </cfRule>
  </conditionalFormatting>
  <conditionalFormatting sqref="BJ191">
    <cfRule type="containsText" dxfId="271" priority="269" operator="containsText" text="Score">
      <formula>NOT(ISERROR(SEARCH("Score",BJ191)))</formula>
    </cfRule>
    <cfRule type="cellIs" dxfId="270" priority="270" operator="greaterThan">
      <formula>$O$191</formula>
    </cfRule>
    <cfRule type="cellIs" dxfId="269" priority="271" operator="equal">
      <formula>$O$191</formula>
    </cfRule>
    <cfRule type="cellIs" dxfId="268" priority="272" operator="lessThan">
      <formula>$O$191</formula>
    </cfRule>
  </conditionalFormatting>
  <conditionalFormatting sqref="BK191">
    <cfRule type="containsText" dxfId="267" priority="265" operator="containsText" text="Score">
      <formula>NOT(ISERROR(SEARCH("Score",BK191)))</formula>
    </cfRule>
    <cfRule type="cellIs" dxfId="266" priority="266" operator="greaterThan">
      <formula>$O$191</formula>
    </cfRule>
    <cfRule type="cellIs" dxfId="265" priority="267" operator="equal">
      <formula>$O$191</formula>
    </cfRule>
    <cfRule type="cellIs" dxfId="264" priority="268" operator="lessThan">
      <formula>$O$191</formula>
    </cfRule>
  </conditionalFormatting>
  <conditionalFormatting sqref="BL191">
    <cfRule type="containsText" dxfId="263" priority="261" operator="containsText" text="Score">
      <formula>NOT(ISERROR(SEARCH("Score",BL191)))</formula>
    </cfRule>
    <cfRule type="cellIs" dxfId="262" priority="262" operator="greaterThan">
      <formula>$O$191</formula>
    </cfRule>
    <cfRule type="cellIs" dxfId="261" priority="263" operator="equal">
      <formula>$O$191</formula>
    </cfRule>
    <cfRule type="cellIs" dxfId="260" priority="264" operator="lessThan">
      <formula>$O$191</formula>
    </cfRule>
  </conditionalFormatting>
  <conditionalFormatting sqref="BM191">
    <cfRule type="containsText" dxfId="259" priority="257" operator="containsText" text="Score">
      <formula>NOT(ISERROR(SEARCH("Score",BM191)))</formula>
    </cfRule>
    <cfRule type="cellIs" dxfId="258" priority="258" operator="greaterThan">
      <formula>$O$191</formula>
    </cfRule>
    <cfRule type="cellIs" dxfId="257" priority="259" operator="equal">
      <formula>$O$191</formula>
    </cfRule>
    <cfRule type="cellIs" dxfId="256" priority="260" operator="lessThan">
      <formula>$O$191</formula>
    </cfRule>
  </conditionalFormatting>
  <conditionalFormatting sqref="BN191">
    <cfRule type="containsText" dxfId="255" priority="253" operator="containsText" text="Score">
      <formula>NOT(ISERROR(SEARCH("Score",BN191)))</formula>
    </cfRule>
    <cfRule type="cellIs" dxfId="254" priority="254" operator="greaterThan">
      <formula>$O$191</formula>
    </cfRule>
    <cfRule type="cellIs" dxfId="253" priority="255" operator="equal">
      <formula>$O$191</formula>
    </cfRule>
    <cfRule type="cellIs" dxfId="252" priority="256" operator="lessThan">
      <formula>$O$191</formula>
    </cfRule>
  </conditionalFormatting>
  <conditionalFormatting sqref="BO191">
    <cfRule type="containsText" dxfId="251" priority="249" operator="containsText" text="Score">
      <formula>NOT(ISERROR(SEARCH("Score",BO191)))</formula>
    </cfRule>
    <cfRule type="cellIs" dxfId="250" priority="250" operator="greaterThan">
      <formula>$O$191</formula>
    </cfRule>
    <cfRule type="cellIs" dxfId="249" priority="251" operator="equal">
      <formula>$O$191</formula>
    </cfRule>
    <cfRule type="cellIs" dxfId="248" priority="252" operator="lessThan">
      <formula>$O$191</formula>
    </cfRule>
  </conditionalFormatting>
  <conditionalFormatting sqref="BP191">
    <cfRule type="containsText" dxfId="247" priority="245" operator="containsText" text="Score">
      <formula>NOT(ISERROR(SEARCH("Score",BP191)))</formula>
    </cfRule>
    <cfRule type="cellIs" dxfId="246" priority="246" operator="greaterThan">
      <formula>$O$191</formula>
    </cfRule>
    <cfRule type="cellIs" dxfId="245" priority="247" operator="equal">
      <formula>$O$191</formula>
    </cfRule>
    <cfRule type="cellIs" dxfId="244" priority="248" operator="lessThan">
      <formula>$O$191</formula>
    </cfRule>
  </conditionalFormatting>
  <conditionalFormatting sqref="BQ191">
    <cfRule type="containsText" dxfId="243" priority="241" operator="containsText" text="Score">
      <formula>NOT(ISERROR(SEARCH("Score",BQ191)))</formula>
    </cfRule>
    <cfRule type="cellIs" dxfId="242" priority="242" operator="greaterThan">
      <formula>$O$191</formula>
    </cfRule>
    <cfRule type="cellIs" dxfId="241" priority="243" operator="equal">
      <formula>$O$191</formula>
    </cfRule>
    <cfRule type="cellIs" dxfId="240" priority="244" operator="lessThan">
      <formula>$O$191</formula>
    </cfRule>
  </conditionalFormatting>
  <conditionalFormatting sqref="AN195">
    <cfRule type="containsText" dxfId="239" priority="237" operator="containsText" text="Score">
      <formula>NOT(ISERROR(SEARCH("Score",AN195)))</formula>
    </cfRule>
    <cfRule type="cellIs" dxfId="238" priority="238" operator="greaterThan">
      <formula>$O$195</formula>
    </cfRule>
    <cfRule type="cellIs" dxfId="237" priority="239" operator="equal">
      <formula>$O$195</formula>
    </cfRule>
    <cfRule type="cellIs" dxfId="236" priority="240" operator="lessThan">
      <formula>$O$195</formula>
    </cfRule>
  </conditionalFormatting>
  <conditionalFormatting sqref="AO195">
    <cfRule type="containsText" dxfId="235" priority="233" operator="containsText" text="Score">
      <formula>NOT(ISERROR(SEARCH("Score",AO195)))</formula>
    </cfRule>
    <cfRule type="cellIs" dxfId="234" priority="234" operator="greaterThan">
      <formula>$O$195</formula>
    </cfRule>
    <cfRule type="cellIs" dxfId="233" priority="235" operator="equal">
      <formula>$O$195</formula>
    </cfRule>
    <cfRule type="cellIs" dxfId="232" priority="236" operator="lessThan">
      <formula>$O$195</formula>
    </cfRule>
  </conditionalFormatting>
  <conditionalFormatting sqref="AP195">
    <cfRule type="containsText" dxfId="231" priority="229" operator="containsText" text="Score">
      <formula>NOT(ISERROR(SEARCH("Score",AP195)))</formula>
    </cfRule>
    <cfRule type="cellIs" dxfId="230" priority="230" operator="greaterThan">
      <formula>$O$195</formula>
    </cfRule>
    <cfRule type="cellIs" dxfId="229" priority="231" operator="equal">
      <formula>$O$195</formula>
    </cfRule>
    <cfRule type="cellIs" dxfId="228" priority="232" operator="lessThan">
      <formula>$O$195</formula>
    </cfRule>
  </conditionalFormatting>
  <conditionalFormatting sqref="AQ195">
    <cfRule type="containsText" dxfId="227" priority="225" operator="containsText" text="Score">
      <formula>NOT(ISERROR(SEARCH("Score",AQ195)))</formula>
    </cfRule>
    <cfRule type="cellIs" dxfId="226" priority="226" operator="greaterThan">
      <formula>$O$195</formula>
    </cfRule>
    <cfRule type="cellIs" dxfId="225" priority="227" operator="equal">
      <formula>$O$195</formula>
    </cfRule>
    <cfRule type="cellIs" dxfId="224" priority="228" operator="lessThan">
      <formula>$O$195</formula>
    </cfRule>
  </conditionalFormatting>
  <conditionalFormatting sqref="AR195">
    <cfRule type="containsText" dxfId="223" priority="221" operator="containsText" text="Score">
      <formula>NOT(ISERROR(SEARCH("Score",AR195)))</formula>
    </cfRule>
    <cfRule type="cellIs" dxfId="222" priority="222" operator="greaterThan">
      <formula>$O$195</formula>
    </cfRule>
    <cfRule type="cellIs" dxfId="221" priority="223" operator="equal">
      <formula>$O$195</formula>
    </cfRule>
    <cfRule type="cellIs" dxfId="220" priority="224" operator="lessThan">
      <formula>$O$195</formula>
    </cfRule>
  </conditionalFormatting>
  <conditionalFormatting sqref="AS195">
    <cfRule type="containsText" dxfId="219" priority="217" operator="containsText" text="Score">
      <formula>NOT(ISERROR(SEARCH("Score",AS195)))</formula>
    </cfRule>
    <cfRule type="cellIs" dxfId="218" priority="218" operator="greaterThan">
      <formula>$O$195</formula>
    </cfRule>
    <cfRule type="cellIs" dxfId="217" priority="219" operator="equal">
      <formula>$O$195</formula>
    </cfRule>
    <cfRule type="cellIs" dxfId="216" priority="220" operator="lessThan">
      <formula>$O$195</formula>
    </cfRule>
  </conditionalFormatting>
  <conditionalFormatting sqref="AT195">
    <cfRule type="containsText" dxfId="215" priority="213" operator="containsText" text="Score">
      <formula>NOT(ISERROR(SEARCH("Score",AT195)))</formula>
    </cfRule>
    <cfRule type="cellIs" dxfId="214" priority="214" operator="greaterThan">
      <formula>$O$195</formula>
    </cfRule>
    <cfRule type="cellIs" dxfId="213" priority="215" operator="equal">
      <formula>$O$195</formula>
    </cfRule>
    <cfRule type="cellIs" dxfId="212" priority="216" operator="lessThan">
      <formula>$O$195</formula>
    </cfRule>
  </conditionalFormatting>
  <conditionalFormatting sqref="AU195">
    <cfRule type="containsText" dxfId="211" priority="209" operator="containsText" text="Score">
      <formula>NOT(ISERROR(SEARCH("Score",AU195)))</formula>
    </cfRule>
    <cfRule type="cellIs" dxfId="210" priority="210" operator="greaterThan">
      <formula>$O$195</formula>
    </cfRule>
    <cfRule type="cellIs" dxfId="209" priority="211" operator="equal">
      <formula>$O$195</formula>
    </cfRule>
    <cfRule type="cellIs" dxfId="208" priority="212" operator="lessThan">
      <formula>$O$195</formula>
    </cfRule>
  </conditionalFormatting>
  <conditionalFormatting sqref="AV195">
    <cfRule type="containsText" dxfId="207" priority="205" operator="containsText" text="Score">
      <formula>NOT(ISERROR(SEARCH("Score",AV195)))</formula>
    </cfRule>
    <cfRule type="cellIs" dxfId="206" priority="206" operator="greaterThan">
      <formula>$O$195</formula>
    </cfRule>
    <cfRule type="cellIs" dxfId="205" priority="207" operator="equal">
      <formula>$O$195</formula>
    </cfRule>
    <cfRule type="cellIs" dxfId="204" priority="208" operator="lessThan">
      <formula>$O$195</formula>
    </cfRule>
  </conditionalFormatting>
  <conditionalFormatting sqref="AW195">
    <cfRule type="containsText" dxfId="203" priority="201" operator="containsText" text="Score">
      <formula>NOT(ISERROR(SEARCH("Score",AW195)))</formula>
    </cfRule>
    <cfRule type="cellIs" dxfId="202" priority="202" operator="greaterThan">
      <formula>$O$195</formula>
    </cfRule>
    <cfRule type="cellIs" dxfId="201" priority="203" operator="equal">
      <formula>$O$195</formula>
    </cfRule>
    <cfRule type="cellIs" dxfId="200" priority="204" operator="lessThan">
      <formula>$O$195</formula>
    </cfRule>
  </conditionalFormatting>
  <conditionalFormatting sqref="AX195">
    <cfRule type="containsText" dxfId="199" priority="197" operator="containsText" text="Score">
      <formula>NOT(ISERROR(SEARCH("Score",AX195)))</formula>
    </cfRule>
    <cfRule type="cellIs" dxfId="198" priority="198" operator="greaterThan">
      <formula>$O$195</formula>
    </cfRule>
    <cfRule type="cellIs" dxfId="197" priority="199" operator="equal">
      <formula>$O$195</formula>
    </cfRule>
    <cfRule type="cellIs" dxfId="196" priority="200" operator="lessThan">
      <formula>$O$195</formula>
    </cfRule>
  </conditionalFormatting>
  <conditionalFormatting sqref="AY195">
    <cfRule type="containsText" dxfId="195" priority="193" operator="containsText" text="Score">
      <formula>NOT(ISERROR(SEARCH("Score",AY195)))</formula>
    </cfRule>
    <cfRule type="cellIs" dxfId="194" priority="194" operator="greaterThan">
      <formula>$O$195</formula>
    </cfRule>
    <cfRule type="cellIs" dxfId="193" priority="195" operator="equal">
      <formula>$O$195</formula>
    </cfRule>
    <cfRule type="cellIs" dxfId="192" priority="196" operator="lessThan">
      <formula>$O$195</formula>
    </cfRule>
  </conditionalFormatting>
  <conditionalFormatting sqref="AZ195">
    <cfRule type="containsText" dxfId="191" priority="189" operator="containsText" text="Score">
      <formula>NOT(ISERROR(SEARCH("Score",AZ195)))</formula>
    </cfRule>
    <cfRule type="cellIs" dxfId="190" priority="190" operator="greaterThan">
      <formula>$O$195</formula>
    </cfRule>
    <cfRule type="cellIs" dxfId="189" priority="191" operator="equal">
      <formula>$O$195</formula>
    </cfRule>
    <cfRule type="cellIs" dxfId="188" priority="192" operator="lessThan">
      <formula>$O$195</formula>
    </cfRule>
  </conditionalFormatting>
  <conditionalFormatting sqref="BA195">
    <cfRule type="containsText" dxfId="187" priority="185" operator="containsText" text="Score">
      <formula>NOT(ISERROR(SEARCH("Score",BA195)))</formula>
    </cfRule>
    <cfRule type="cellIs" dxfId="186" priority="186" operator="greaterThan">
      <formula>$O$195</formula>
    </cfRule>
    <cfRule type="cellIs" dxfId="185" priority="187" operator="equal">
      <formula>$O$195</formula>
    </cfRule>
    <cfRule type="cellIs" dxfId="184" priority="188" operator="lessThan">
      <formula>$O$195</formula>
    </cfRule>
  </conditionalFormatting>
  <conditionalFormatting sqref="BB195">
    <cfRule type="containsText" dxfId="183" priority="181" operator="containsText" text="Score">
      <formula>NOT(ISERROR(SEARCH("Score",BB195)))</formula>
    </cfRule>
    <cfRule type="cellIs" dxfId="182" priority="182" operator="greaterThan">
      <formula>$O$195</formula>
    </cfRule>
    <cfRule type="cellIs" dxfId="181" priority="183" operator="equal">
      <formula>$O$195</formula>
    </cfRule>
    <cfRule type="cellIs" dxfId="180" priority="184" operator="lessThan">
      <formula>$O$195</formula>
    </cfRule>
  </conditionalFormatting>
  <conditionalFormatting sqref="BC195">
    <cfRule type="containsText" dxfId="179" priority="177" operator="containsText" text="Score">
      <formula>NOT(ISERROR(SEARCH("Score",BC195)))</formula>
    </cfRule>
    <cfRule type="cellIs" dxfId="178" priority="178" operator="greaterThan">
      <formula>$O$195</formula>
    </cfRule>
    <cfRule type="cellIs" dxfId="177" priority="179" operator="equal">
      <formula>$O$195</formula>
    </cfRule>
    <cfRule type="cellIs" dxfId="176" priority="180" operator="lessThan">
      <formula>$O$195</formula>
    </cfRule>
  </conditionalFormatting>
  <conditionalFormatting sqref="BD195">
    <cfRule type="containsText" dxfId="175" priority="173" operator="containsText" text="Score">
      <formula>NOT(ISERROR(SEARCH("Score",BD195)))</formula>
    </cfRule>
    <cfRule type="cellIs" dxfId="174" priority="174" operator="greaterThan">
      <formula>$O$195</formula>
    </cfRule>
    <cfRule type="cellIs" dxfId="173" priority="175" operator="equal">
      <formula>$O$195</formula>
    </cfRule>
    <cfRule type="cellIs" dxfId="172" priority="176" operator="lessThan">
      <formula>$O$195</formula>
    </cfRule>
  </conditionalFormatting>
  <conditionalFormatting sqref="BE195">
    <cfRule type="containsText" dxfId="171" priority="169" operator="containsText" text="Score">
      <formula>NOT(ISERROR(SEARCH("Score",BE195)))</formula>
    </cfRule>
    <cfRule type="cellIs" dxfId="170" priority="170" operator="greaterThan">
      <formula>$O$195</formula>
    </cfRule>
    <cfRule type="cellIs" dxfId="169" priority="171" operator="equal">
      <formula>$O$195</formula>
    </cfRule>
    <cfRule type="cellIs" dxfId="168" priority="172" operator="lessThan">
      <formula>$O$195</formula>
    </cfRule>
  </conditionalFormatting>
  <conditionalFormatting sqref="BF195">
    <cfRule type="containsText" dxfId="167" priority="165" operator="containsText" text="Score">
      <formula>NOT(ISERROR(SEARCH("Score",BF195)))</formula>
    </cfRule>
    <cfRule type="cellIs" dxfId="166" priority="166" operator="greaterThan">
      <formula>$O$195</formula>
    </cfRule>
    <cfRule type="cellIs" dxfId="165" priority="167" operator="equal">
      <formula>$O$195</formula>
    </cfRule>
    <cfRule type="cellIs" dxfId="164" priority="168" operator="lessThan">
      <formula>$O$195</formula>
    </cfRule>
  </conditionalFormatting>
  <conditionalFormatting sqref="BG195">
    <cfRule type="containsText" dxfId="163" priority="161" operator="containsText" text="Score">
      <formula>NOT(ISERROR(SEARCH("Score",BG195)))</formula>
    </cfRule>
    <cfRule type="cellIs" dxfId="162" priority="162" operator="greaterThan">
      <formula>$O$195</formula>
    </cfRule>
    <cfRule type="cellIs" dxfId="161" priority="163" operator="equal">
      <formula>$O$195</formula>
    </cfRule>
    <cfRule type="cellIs" dxfId="160" priority="164" operator="lessThan">
      <formula>$O$195</formula>
    </cfRule>
  </conditionalFormatting>
  <conditionalFormatting sqref="BH195">
    <cfRule type="containsText" dxfId="159" priority="157" operator="containsText" text="Score">
      <formula>NOT(ISERROR(SEARCH("Score",BH195)))</formula>
    </cfRule>
    <cfRule type="cellIs" dxfId="158" priority="158" operator="greaterThan">
      <formula>$O$195</formula>
    </cfRule>
    <cfRule type="cellIs" dxfId="157" priority="159" operator="equal">
      <formula>$O$195</formula>
    </cfRule>
    <cfRule type="cellIs" dxfId="156" priority="160" operator="lessThan">
      <formula>$O$195</formula>
    </cfRule>
  </conditionalFormatting>
  <conditionalFormatting sqref="BI195">
    <cfRule type="containsText" dxfId="155" priority="153" operator="containsText" text="Score">
      <formula>NOT(ISERROR(SEARCH("Score",BI195)))</formula>
    </cfRule>
    <cfRule type="cellIs" dxfId="154" priority="154" operator="greaterThan">
      <formula>$O$195</formula>
    </cfRule>
    <cfRule type="cellIs" dxfId="153" priority="155" operator="equal">
      <formula>$O$195</formula>
    </cfRule>
    <cfRule type="cellIs" dxfId="152" priority="156" operator="lessThan">
      <formula>$O$195</formula>
    </cfRule>
  </conditionalFormatting>
  <conditionalFormatting sqref="BJ195">
    <cfRule type="containsText" dxfId="151" priority="149" operator="containsText" text="Score">
      <formula>NOT(ISERROR(SEARCH("Score",BJ195)))</formula>
    </cfRule>
    <cfRule type="cellIs" dxfId="150" priority="150" operator="greaterThan">
      <formula>$O$195</formula>
    </cfRule>
    <cfRule type="cellIs" dxfId="149" priority="151" operator="equal">
      <formula>$O$195</formula>
    </cfRule>
    <cfRule type="cellIs" dxfId="148" priority="152" operator="lessThan">
      <formula>$O$195</formula>
    </cfRule>
  </conditionalFormatting>
  <conditionalFormatting sqref="BK195">
    <cfRule type="containsText" dxfId="147" priority="145" operator="containsText" text="Score">
      <formula>NOT(ISERROR(SEARCH("Score",BK195)))</formula>
    </cfRule>
    <cfRule type="cellIs" dxfId="146" priority="146" operator="greaterThan">
      <formula>$O$195</formula>
    </cfRule>
    <cfRule type="cellIs" dxfId="145" priority="147" operator="equal">
      <formula>$O$195</formula>
    </cfRule>
    <cfRule type="cellIs" dxfId="144" priority="148" operator="lessThan">
      <formula>$O$195</formula>
    </cfRule>
  </conditionalFormatting>
  <conditionalFormatting sqref="BL195">
    <cfRule type="containsText" dxfId="143" priority="141" operator="containsText" text="Score">
      <formula>NOT(ISERROR(SEARCH("Score",BL195)))</formula>
    </cfRule>
    <cfRule type="cellIs" dxfId="142" priority="142" operator="greaterThan">
      <formula>$O$195</formula>
    </cfRule>
    <cfRule type="cellIs" dxfId="141" priority="143" operator="equal">
      <formula>$O$195</formula>
    </cfRule>
    <cfRule type="cellIs" dxfId="140" priority="144" operator="lessThan">
      <formula>$O$195</formula>
    </cfRule>
  </conditionalFormatting>
  <conditionalFormatting sqref="BM195">
    <cfRule type="containsText" dxfId="139" priority="137" operator="containsText" text="Score">
      <formula>NOT(ISERROR(SEARCH("Score",BM195)))</formula>
    </cfRule>
    <cfRule type="cellIs" dxfId="138" priority="138" operator="greaterThan">
      <formula>$O$195</formula>
    </cfRule>
    <cfRule type="cellIs" dxfId="137" priority="139" operator="equal">
      <formula>$O$195</formula>
    </cfRule>
    <cfRule type="cellIs" dxfId="136" priority="140" operator="lessThan">
      <formula>$O$195</formula>
    </cfRule>
  </conditionalFormatting>
  <conditionalFormatting sqref="BN195">
    <cfRule type="containsText" dxfId="135" priority="133" operator="containsText" text="Score">
      <formula>NOT(ISERROR(SEARCH("Score",BN195)))</formula>
    </cfRule>
    <cfRule type="cellIs" dxfId="134" priority="134" operator="greaterThan">
      <formula>$O$195</formula>
    </cfRule>
    <cfRule type="cellIs" dxfId="133" priority="135" operator="equal">
      <formula>$O$195</formula>
    </cfRule>
    <cfRule type="cellIs" dxfId="132" priority="136" operator="lessThan">
      <formula>$O$195</formula>
    </cfRule>
  </conditionalFormatting>
  <conditionalFormatting sqref="BO195">
    <cfRule type="containsText" dxfId="131" priority="129" operator="containsText" text="Score">
      <formula>NOT(ISERROR(SEARCH("Score",BO195)))</formula>
    </cfRule>
    <cfRule type="cellIs" dxfId="130" priority="130" operator="greaterThan">
      <formula>$O$195</formula>
    </cfRule>
    <cfRule type="cellIs" dxfId="129" priority="131" operator="equal">
      <formula>$O$195</formula>
    </cfRule>
    <cfRule type="cellIs" dxfId="128" priority="132" operator="lessThan">
      <formula>$O$195</formula>
    </cfRule>
  </conditionalFormatting>
  <conditionalFormatting sqref="BP195">
    <cfRule type="containsText" dxfId="127" priority="125" operator="containsText" text="Score">
      <formula>NOT(ISERROR(SEARCH("Score",BP195)))</formula>
    </cfRule>
    <cfRule type="cellIs" dxfId="126" priority="126" operator="greaterThan">
      <formula>$O$195</formula>
    </cfRule>
    <cfRule type="cellIs" dxfId="125" priority="127" operator="equal">
      <formula>$O$195</formula>
    </cfRule>
    <cfRule type="cellIs" dxfId="124" priority="128" operator="lessThan">
      <formula>$O$195</formula>
    </cfRule>
  </conditionalFormatting>
  <conditionalFormatting sqref="BQ195">
    <cfRule type="containsText" dxfId="123" priority="121" operator="containsText" text="Score">
      <formula>NOT(ISERROR(SEARCH("Score",BQ195)))</formula>
    </cfRule>
    <cfRule type="cellIs" dxfId="122" priority="122" operator="greaterThan">
      <formula>$O$195</formula>
    </cfRule>
    <cfRule type="cellIs" dxfId="121" priority="123" operator="equal">
      <formula>$O$195</formula>
    </cfRule>
    <cfRule type="cellIs" dxfId="120" priority="124" operator="lessThan">
      <formula>$O$195</formula>
    </cfRule>
  </conditionalFormatting>
  <conditionalFormatting sqref="AN199">
    <cfRule type="containsText" dxfId="119" priority="117" operator="containsText" text="Score">
      <formula>NOT(ISERROR(SEARCH("Score",AN199)))</formula>
    </cfRule>
    <cfRule type="cellIs" dxfId="118" priority="118" operator="greaterThan">
      <formula>$O$199</formula>
    </cfRule>
    <cfRule type="cellIs" dxfId="117" priority="119" operator="equal">
      <formula>$O$199</formula>
    </cfRule>
    <cfRule type="cellIs" dxfId="116" priority="120" operator="lessThan">
      <formula>$O$199</formula>
    </cfRule>
  </conditionalFormatting>
  <conditionalFormatting sqref="AO199">
    <cfRule type="containsText" dxfId="115" priority="113" operator="containsText" text="Score">
      <formula>NOT(ISERROR(SEARCH("Score",AO199)))</formula>
    </cfRule>
    <cfRule type="cellIs" dxfId="114" priority="114" operator="greaterThan">
      <formula>$O$199</formula>
    </cfRule>
    <cfRule type="cellIs" dxfId="113" priority="115" operator="equal">
      <formula>$O$199</formula>
    </cfRule>
    <cfRule type="cellIs" dxfId="112" priority="116" operator="lessThan">
      <formula>$O$199</formula>
    </cfRule>
  </conditionalFormatting>
  <conditionalFormatting sqref="AP199">
    <cfRule type="containsText" dxfId="111" priority="109" operator="containsText" text="Score">
      <formula>NOT(ISERROR(SEARCH("Score",AP199)))</formula>
    </cfRule>
    <cfRule type="cellIs" dxfId="110" priority="110" operator="greaterThan">
      <formula>$O$199</formula>
    </cfRule>
    <cfRule type="cellIs" dxfId="109" priority="111" operator="equal">
      <formula>$O$199</formula>
    </cfRule>
    <cfRule type="cellIs" dxfId="108" priority="112" operator="lessThan">
      <formula>$O$199</formula>
    </cfRule>
  </conditionalFormatting>
  <conditionalFormatting sqref="AQ199">
    <cfRule type="containsText" dxfId="107" priority="105" operator="containsText" text="Score">
      <formula>NOT(ISERROR(SEARCH("Score",AQ199)))</formula>
    </cfRule>
    <cfRule type="cellIs" dxfId="106" priority="106" operator="greaterThan">
      <formula>$O$199</formula>
    </cfRule>
    <cfRule type="cellIs" dxfId="105" priority="107" operator="equal">
      <formula>$O$199</formula>
    </cfRule>
    <cfRule type="cellIs" dxfId="104" priority="108" operator="lessThan">
      <formula>$O$199</formula>
    </cfRule>
  </conditionalFormatting>
  <conditionalFormatting sqref="AR199">
    <cfRule type="containsText" dxfId="103" priority="101" operator="containsText" text="Score">
      <formula>NOT(ISERROR(SEARCH("Score",AR199)))</formula>
    </cfRule>
    <cfRule type="cellIs" dxfId="102" priority="102" operator="greaterThan">
      <formula>$O$199</formula>
    </cfRule>
    <cfRule type="cellIs" dxfId="101" priority="103" operator="equal">
      <formula>$O$199</formula>
    </cfRule>
    <cfRule type="cellIs" dxfId="100" priority="104" operator="lessThan">
      <formula>$O$199</formula>
    </cfRule>
  </conditionalFormatting>
  <conditionalFormatting sqref="AS199">
    <cfRule type="containsText" dxfId="99" priority="97" operator="containsText" text="Score">
      <formula>NOT(ISERROR(SEARCH("Score",AS199)))</formula>
    </cfRule>
    <cfRule type="cellIs" dxfId="98" priority="98" operator="greaterThan">
      <formula>$O$199</formula>
    </cfRule>
    <cfRule type="cellIs" dxfId="97" priority="99" operator="equal">
      <formula>$O$199</formula>
    </cfRule>
    <cfRule type="cellIs" dxfId="96" priority="100" operator="lessThan">
      <formula>$O$199</formula>
    </cfRule>
  </conditionalFormatting>
  <conditionalFormatting sqref="AT199">
    <cfRule type="containsText" dxfId="95" priority="93" operator="containsText" text="Score">
      <formula>NOT(ISERROR(SEARCH("Score",AT199)))</formula>
    </cfRule>
    <cfRule type="cellIs" dxfId="94" priority="94" operator="greaterThan">
      <formula>$O$199</formula>
    </cfRule>
    <cfRule type="cellIs" dxfId="93" priority="95" operator="equal">
      <formula>$O$199</formula>
    </cfRule>
    <cfRule type="cellIs" dxfId="92" priority="96" operator="lessThan">
      <formula>$O$199</formula>
    </cfRule>
  </conditionalFormatting>
  <conditionalFormatting sqref="AU199">
    <cfRule type="containsText" dxfId="91" priority="89" operator="containsText" text="Score">
      <formula>NOT(ISERROR(SEARCH("Score",AU199)))</formula>
    </cfRule>
    <cfRule type="cellIs" dxfId="90" priority="90" operator="greaterThan">
      <formula>$O$199</formula>
    </cfRule>
    <cfRule type="cellIs" dxfId="89" priority="91" operator="equal">
      <formula>$O$199</formula>
    </cfRule>
    <cfRule type="cellIs" dxfId="88" priority="92" operator="lessThan">
      <formula>$O$199</formula>
    </cfRule>
  </conditionalFormatting>
  <conditionalFormatting sqref="AV199">
    <cfRule type="containsText" dxfId="87" priority="85" operator="containsText" text="Score">
      <formula>NOT(ISERROR(SEARCH("Score",AV199)))</formula>
    </cfRule>
    <cfRule type="cellIs" dxfId="86" priority="86" operator="greaterThan">
      <formula>$O$199</formula>
    </cfRule>
    <cfRule type="cellIs" dxfId="85" priority="87" operator="equal">
      <formula>$O$199</formula>
    </cfRule>
    <cfRule type="cellIs" dxfId="84" priority="88" operator="lessThan">
      <formula>$O$199</formula>
    </cfRule>
  </conditionalFormatting>
  <conditionalFormatting sqref="AW199">
    <cfRule type="containsText" dxfId="83" priority="81" operator="containsText" text="Score">
      <formula>NOT(ISERROR(SEARCH("Score",AW199)))</formula>
    </cfRule>
    <cfRule type="cellIs" dxfId="82" priority="82" operator="greaterThan">
      <formula>$O$199</formula>
    </cfRule>
    <cfRule type="cellIs" dxfId="81" priority="83" operator="equal">
      <formula>$O$199</formula>
    </cfRule>
    <cfRule type="cellIs" dxfId="80" priority="84" operator="lessThan">
      <formula>$O$199</formula>
    </cfRule>
  </conditionalFormatting>
  <conditionalFormatting sqref="AX199">
    <cfRule type="containsText" dxfId="79" priority="77" operator="containsText" text="Score">
      <formula>NOT(ISERROR(SEARCH("Score",AX199)))</formula>
    </cfRule>
    <cfRule type="cellIs" dxfId="78" priority="78" operator="greaterThan">
      <formula>$O$199</formula>
    </cfRule>
    <cfRule type="cellIs" dxfId="77" priority="79" operator="equal">
      <formula>$O$199</formula>
    </cfRule>
    <cfRule type="cellIs" dxfId="76" priority="80" operator="lessThan">
      <formula>$O$199</formula>
    </cfRule>
  </conditionalFormatting>
  <conditionalFormatting sqref="AY199">
    <cfRule type="containsText" dxfId="75" priority="73" operator="containsText" text="Score">
      <formula>NOT(ISERROR(SEARCH("Score",AY199)))</formula>
    </cfRule>
    <cfRule type="cellIs" dxfId="74" priority="74" operator="greaterThan">
      <formula>$O$199</formula>
    </cfRule>
    <cfRule type="cellIs" dxfId="73" priority="75" operator="equal">
      <formula>$O$199</formula>
    </cfRule>
    <cfRule type="cellIs" dxfId="72" priority="76" operator="lessThan">
      <formula>$O$199</formula>
    </cfRule>
  </conditionalFormatting>
  <conditionalFormatting sqref="AZ199">
    <cfRule type="containsText" dxfId="71" priority="69" operator="containsText" text="Score">
      <formula>NOT(ISERROR(SEARCH("Score",AZ199)))</formula>
    </cfRule>
    <cfRule type="cellIs" dxfId="70" priority="70" operator="greaterThan">
      <formula>$O$199</formula>
    </cfRule>
    <cfRule type="cellIs" dxfId="69" priority="71" operator="equal">
      <formula>$O$199</formula>
    </cfRule>
    <cfRule type="cellIs" dxfId="68" priority="72" operator="lessThan">
      <formula>$O$199</formula>
    </cfRule>
  </conditionalFormatting>
  <conditionalFormatting sqref="BA199">
    <cfRule type="containsText" dxfId="67" priority="65" operator="containsText" text="Score">
      <formula>NOT(ISERROR(SEARCH("Score",BA199)))</formula>
    </cfRule>
    <cfRule type="cellIs" dxfId="66" priority="66" operator="greaterThan">
      <formula>$O$199</formula>
    </cfRule>
    <cfRule type="cellIs" dxfId="65" priority="67" operator="equal">
      <formula>$O$199</formula>
    </cfRule>
    <cfRule type="cellIs" dxfId="64" priority="68" operator="lessThan">
      <formula>$O$199</formula>
    </cfRule>
  </conditionalFormatting>
  <conditionalFormatting sqref="BB199">
    <cfRule type="containsText" dxfId="63" priority="61" operator="containsText" text="Score">
      <formula>NOT(ISERROR(SEARCH("Score",BB199)))</formula>
    </cfRule>
    <cfRule type="cellIs" dxfId="62" priority="62" operator="greaterThan">
      <formula>$O$199</formula>
    </cfRule>
    <cfRule type="cellIs" dxfId="61" priority="63" operator="equal">
      <formula>$O$199</formula>
    </cfRule>
    <cfRule type="cellIs" dxfId="60" priority="64" operator="lessThan">
      <formula>$O$199</formula>
    </cfRule>
  </conditionalFormatting>
  <conditionalFormatting sqref="BC199">
    <cfRule type="containsText" dxfId="59" priority="57" operator="containsText" text="Score">
      <formula>NOT(ISERROR(SEARCH("Score",BC199)))</formula>
    </cfRule>
    <cfRule type="cellIs" dxfId="58" priority="58" operator="greaterThan">
      <formula>$O$199</formula>
    </cfRule>
    <cfRule type="cellIs" dxfId="57" priority="59" operator="equal">
      <formula>$O$199</formula>
    </cfRule>
    <cfRule type="cellIs" dxfId="56" priority="60" operator="lessThan">
      <formula>$O$199</formula>
    </cfRule>
  </conditionalFormatting>
  <conditionalFormatting sqref="BD199">
    <cfRule type="containsText" dxfId="55" priority="53" operator="containsText" text="Score">
      <formula>NOT(ISERROR(SEARCH("Score",BD199)))</formula>
    </cfRule>
    <cfRule type="cellIs" dxfId="54" priority="54" operator="greaterThan">
      <formula>$O$199</formula>
    </cfRule>
    <cfRule type="cellIs" dxfId="53" priority="55" operator="equal">
      <formula>$O$199</formula>
    </cfRule>
    <cfRule type="cellIs" dxfId="52" priority="56" operator="lessThan">
      <formula>$O$199</formula>
    </cfRule>
  </conditionalFormatting>
  <conditionalFormatting sqref="BE199">
    <cfRule type="containsText" dxfId="51" priority="49" operator="containsText" text="Score">
      <formula>NOT(ISERROR(SEARCH("Score",BE199)))</formula>
    </cfRule>
    <cfRule type="cellIs" dxfId="50" priority="50" operator="greaterThan">
      <formula>$O$199</formula>
    </cfRule>
    <cfRule type="cellIs" dxfId="49" priority="51" operator="equal">
      <formula>$O$199</formula>
    </cfRule>
    <cfRule type="cellIs" dxfId="48" priority="52" operator="lessThan">
      <formula>$O$199</formula>
    </cfRule>
  </conditionalFormatting>
  <conditionalFormatting sqref="BF199">
    <cfRule type="containsText" dxfId="47" priority="45" operator="containsText" text="Score">
      <formula>NOT(ISERROR(SEARCH("Score",BF199)))</formula>
    </cfRule>
    <cfRule type="cellIs" dxfId="46" priority="46" operator="greaterThan">
      <formula>$O$199</formula>
    </cfRule>
    <cfRule type="cellIs" dxfId="45" priority="47" operator="equal">
      <formula>$O$199</formula>
    </cfRule>
    <cfRule type="cellIs" dxfId="44" priority="48" operator="lessThan">
      <formula>$O$199</formula>
    </cfRule>
  </conditionalFormatting>
  <conditionalFormatting sqref="BG199">
    <cfRule type="containsText" dxfId="43" priority="41" operator="containsText" text="Score">
      <formula>NOT(ISERROR(SEARCH("Score",BG199)))</formula>
    </cfRule>
    <cfRule type="cellIs" dxfId="42" priority="42" operator="greaterThan">
      <formula>$O$199</formula>
    </cfRule>
    <cfRule type="cellIs" dxfId="41" priority="43" operator="equal">
      <formula>$O$199</formula>
    </cfRule>
    <cfRule type="cellIs" dxfId="40" priority="44" operator="lessThan">
      <formula>$O$199</formula>
    </cfRule>
  </conditionalFormatting>
  <conditionalFormatting sqref="BH199">
    <cfRule type="containsText" dxfId="39" priority="37" operator="containsText" text="Score">
      <formula>NOT(ISERROR(SEARCH("Score",BH199)))</formula>
    </cfRule>
    <cfRule type="cellIs" dxfId="38" priority="38" operator="greaterThan">
      <formula>$O$199</formula>
    </cfRule>
    <cfRule type="cellIs" dxfId="37" priority="39" operator="equal">
      <formula>$O$199</formula>
    </cfRule>
    <cfRule type="cellIs" dxfId="36" priority="40" operator="lessThan">
      <formula>$O$199</formula>
    </cfRule>
  </conditionalFormatting>
  <conditionalFormatting sqref="BI199">
    <cfRule type="containsText" dxfId="35" priority="33" operator="containsText" text="Score">
      <formula>NOT(ISERROR(SEARCH("Score",BI199)))</formula>
    </cfRule>
    <cfRule type="cellIs" dxfId="34" priority="34" operator="greaterThan">
      <formula>$O$199</formula>
    </cfRule>
    <cfRule type="cellIs" dxfId="33" priority="35" operator="equal">
      <formula>$O$199</formula>
    </cfRule>
    <cfRule type="cellIs" dxfId="32" priority="36" operator="lessThan">
      <formula>$O$199</formula>
    </cfRule>
  </conditionalFormatting>
  <conditionalFormatting sqref="BJ199">
    <cfRule type="containsText" dxfId="31" priority="29" operator="containsText" text="Score">
      <formula>NOT(ISERROR(SEARCH("Score",BJ199)))</formula>
    </cfRule>
    <cfRule type="cellIs" dxfId="30" priority="30" operator="greaterThan">
      <formula>$O$199</formula>
    </cfRule>
    <cfRule type="cellIs" dxfId="29" priority="31" operator="equal">
      <formula>$O$199</formula>
    </cfRule>
    <cfRule type="cellIs" dxfId="28" priority="32" operator="lessThan">
      <formula>$O$199</formula>
    </cfRule>
  </conditionalFormatting>
  <conditionalFormatting sqref="BK199">
    <cfRule type="containsText" dxfId="27" priority="25" operator="containsText" text="Score">
      <formula>NOT(ISERROR(SEARCH("Score",BK199)))</formula>
    </cfRule>
    <cfRule type="cellIs" dxfId="26" priority="26" operator="greaterThan">
      <formula>$O$199</formula>
    </cfRule>
    <cfRule type="cellIs" dxfId="25" priority="27" operator="equal">
      <formula>$O$199</formula>
    </cfRule>
    <cfRule type="cellIs" dxfId="24" priority="28" operator="lessThan">
      <formula>$O$199</formula>
    </cfRule>
  </conditionalFormatting>
  <conditionalFormatting sqref="BL199">
    <cfRule type="containsText" dxfId="23" priority="21" operator="containsText" text="Score">
      <formula>NOT(ISERROR(SEARCH("Score",BL199)))</formula>
    </cfRule>
    <cfRule type="cellIs" dxfId="22" priority="22" operator="greaterThan">
      <formula>$O$199</formula>
    </cfRule>
    <cfRule type="cellIs" dxfId="21" priority="23" operator="equal">
      <formula>$O$199</formula>
    </cfRule>
    <cfRule type="cellIs" dxfId="20" priority="24" operator="lessThan">
      <formula>$O$199</formula>
    </cfRule>
  </conditionalFormatting>
  <conditionalFormatting sqref="BM199">
    <cfRule type="containsText" dxfId="19" priority="17" operator="containsText" text="Score">
      <formula>NOT(ISERROR(SEARCH("Score",BM199)))</formula>
    </cfRule>
    <cfRule type="cellIs" dxfId="18" priority="18" operator="greaterThan">
      <formula>$O$199</formula>
    </cfRule>
    <cfRule type="cellIs" dxfId="17" priority="19" operator="equal">
      <formula>$O$199</formula>
    </cfRule>
    <cfRule type="cellIs" dxfId="16" priority="20" operator="lessThan">
      <formula>$O$199</formula>
    </cfRule>
  </conditionalFormatting>
  <conditionalFormatting sqref="BN199">
    <cfRule type="containsText" dxfId="15" priority="13" operator="containsText" text="Score">
      <formula>NOT(ISERROR(SEARCH("Score",BN199)))</formula>
    </cfRule>
    <cfRule type="cellIs" dxfId="14" priority="14" operator="greaterThan">
      <formula>$O$199</formula>
    </cfRule>
    <cfRule type="cellIs" dxfId="13" priority="15" operator="equal">
      <formula>$O$199</formula>
    </cfRule>
    <cfRule type="cellIs" dxfId="12" priority="16" operator="lessThan">
      <formula>$O$199</formula>
    </cfRule>
  </conditionalFormatting>
  <conditionalFormatting sqref="BO199">
    <cfRule type="containsText" dxfId="11" priority="9" operator="containsText" text="Score">
      <formula>NOT(ISERROR(SEARCH("Score",BO199)))</formula>
    </cfRule>
    <cfRule type="cellIs" dxfId="10" priority="10" operator="greaterThan">
      <formula>$O$199</formula>
    </cfRule>
    <cfRule type="cellIs" dxfId="9" priority="11" operator="equal">
      <formula>$O$199</formula>
    </cfRule>
    <cfRule type="cellIs" dxfId="8" priority="12" operator="lessThan">
      <formula>$O$199</formula>
    </cfRule>
  </conditionalFormatting>
  <conditionalFormatting sqref="BP199">
    <cfRule type="containsText" dxfId="7" priority="5" operator="containsText" text="Score">
      <formula>NOT(ISERROR(SEARCH("Score",BP199)))</formula>
    </cfRule>
    <cfRule type="cellIs" dxfId="6" priority="6" operator="greaterThan">
      <formula>$O$199</formula>
    </cfRule>
    <cfRule type="cellIs" dxfId="5" priority="7" operator="equal">
      <formula>$O$199</formula>
    </cfRule>
    <cfRule type="cellIs" dxfId="4" priority="8" operator="lessThan">
      <formula>$O$199</formula>
    </cfRule>
  </conditionalFormatting>
  <conditionalFormatting sqref="BQ199">
    <cfRule type="containsText" dxfId="3" priority="1" operator="containsText" text="Score">
      <formula>NOT(ISERROR(SEARCH("Score",BQ199)))</formula>
    </cfRule>
    <cfRule type="cellIs" dxfId="2" priority="2" operator="greaterThan">
      <formula>$O$199</formula>
    </cfRule>
    <cfRule type="cellIs" dxfId="1" priority="3" operator="equal">
      <formula>$O$199</formula>
    </cfRule>
    <cfRule type="cellIs" dxfId="0" priority="4" operator="lessThan">
      <formula>$O$199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FF3015A634A865FE2DD3E8A5714" ma:contentTypeVersion="11" ma:contentTypeDescription="Create a new document." ma:contentTypeScope="" ma:versionID="e04774731829dd96e6633358e80a8591">
  <xsd:schema xmlns:xsd="http://www.w3.org/2001/XMLSchema" xmlns:xs="http://www.w3.org/2001/XMLSchema" xmlns:p="http://schemas.microsoft.com/office/2006/metadata/properties" xmlns:ns3="0fcde298-1253-4ed9-8a94-156c90c2fbc1" targetNamespace="http://schemas.microsoft.com/office/2006/metadata/properties" ma:root="true" ma:fieldsID="e9581e20fd5771397da47757240507b7" ns3:_="">
    <xsd:import namespace="0fcde298-1253-4ed9-8a94-156c90c2fb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e298-1253-4ed9-8a94-156c90c2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884468-3472-4778-948B-2C980C2328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cde298-1253-4ed9-8a94-156c90c2fbc1"/>
    <ds:schemaRef ds:uri="http://www.w3.org/XML/1998/namespace"/>
    <ds:schemaRef ds:uri="http://purl.org/dc/dcmitype/"/>
  </ds:schemaRefs>
</ds:datastoreItem>
</file>

<file path=customXml/itemProps2.xml><?xml version="1.0" encoding="utf-8"?>
<ds:datastoreItem xmlns:ds="http://schemas.openxmlformats.org/officeDocument/2006/customXml" ds:itemID="{286176B8-024F-40A4-BF03-998E5F350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e298-1253-4ed9-8a94-156c90c2f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13BAB5-938A-4A29-A39F-7C28F7F2B0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 Data</vt:lpstr>
      <vt:lpstr>WAR Data</vt:lpstr>
      <vt:lpstr>MSB Data</vt:lpstr>
      <vt:lpstr>WSB Data</vt:lpstr>
      <vt:lpstr>ABP Chart</vt:lpstr>
      <vt:lpstr>Rank List AR</vt:lpstr>
      <vt:lpstr>Rank List SB</vt:lpstr>
      <vt:lpstr>Ranking for Publication</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Durben</dc:creator>
  <cp:lastModifiedBy>Peter Durben</cp:lastModifiedBy>
  <cp:lastPrinted>2023-05-01T15:33:59Z</cp:lastPrinted>
  <dcterms:created xsi:type="dcterms:W3CDTF">2021-12-02T13:58:08Z</dcterms:created>
  <dcterms:modified xsi:type="dcterms:W3CDTF">2023-11-28T15:30:31Z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0x01010041E4BFF3015A634A865FE2DD3E8A5714</vt:lpwstr>
  </property>
</Properties>
</file>